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_P&amp;T COMMITTEE OPERATION\_P&amp;T MEETINGS\2024\October 16, 2024\Drug List\"/>
    </mc:Choice>
  </mc:AlternateContent>
  <xr:revisionPtr revIDLastSave="0" documentId="13_ncr:1_{46FD961A-6605-48FE-843D-829A090C26C6}" xr6:coauthVersionLast="47" xr6:coauthVersionMax="47" xr10:uidLastSave="{00000000-0000-0000-0000-000000000000}"/>
  <bookViews>
    <workbookView xWindow="-25320" yWindow="30" windowWidth="25440" windowHeight="15390" xr2:uid="{AE3FE8F3-BD20-4540-B436-70241EF41510}"/>
  </bookViews>
  <sheets>
    <sheet name="MTUS YES" sheetId="1" r:id="rId1"/>
    <sheet name="MTUS 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Q2" i="1"/>
  <c r="P2" i="1"/>
  <c r="O3" i="1"/>
  <c r="O4" i="1"/>
  <c r="O2" i="1"/>
  <c r="M4" i="1"/>
  <c r="N4" i="1"/>
  <c r="L4" i="1"/>
  <c r="M3" i="1"/>
  <c r="N3" i="1"/>
  <c r="L3" i="1"/>
  <c r="M2" i="1"/>
  <c r="N2" i="1"/>
  <c r="L2" i="1"/>
  <c r="C225" i="1"/>
  <c r="D225" i="1"/>
  <c r="B225" i="1"/>
  <c r="C295" i="2"/>
  <c r="D295" i="2"/>
  <c r="B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</calcChain>
</file>

<file path=xl/sharedStrings.xml><?xml version="1.0" encoding="utf-8"?>
<sst xmlns="http://schemas.openxmlformats.org/spreadsheetml/2006/main" count="1056" uniqueCount="529">
  <si>
    <t>Generic Name</t>
  </si>
  <si>
    <t>ACARBOSE Total</t>
  </si>
  <si>
    <t>ACETAMINOPHEN Total</t>
  </si>
  <si>
    <t>ACETAMINOPHEN WITH CODEINE Total</t>
  </si>
  <si>
    <t>ACETAMINOPHEN/CAFF/DIHYDROCOD Total</t>
  </si>
  <si>
    <t>ACETAMINOPHEN/DIPHENHYDRAMINE Total</t>
  </si>
  <si>
    <t>ACETIC ACID Total</t>
  </si>
  <si>
    <t>ACYCLOVIR Total</t>
  </si>
  <si>
    <t>AFLIBERCEPT Total</t>
  </si>
  <si>
    <t>ALBUTEROL SULFATE Total</t>
  </si>
  <si>
    <t>ALBUTEROL SULFATE/BUDESONIDE Total</t>
  </si>
  <si>
    <t>ALFUZOSIN HCL Total</t>
  </si>
  <si>
    <t>ALIROCUMAB Total</t>
  </si>
  <si>
    <t>ALISKIREN HEMIFUMARATE Total</t>
  </si>
  <si>
    <t>ALLOPURINOL Total</t>
  </si>
  <si>
    <t>ALPRAZOLAM Total</t>
  </si>
  <si>
    <t>ALPROSTADIL Total</t>
  </si>
  <si>
    <t>AMINOCAPROIC ACID Total</t>
  </si>
  <si>
    <t>AMINOLEVULINIC ACID HCL Total</t>
  </si>
  <si>
    <t>AMIODARONE HCL Total</t>
  </si>
  <si>
    <t>AMITRIPTYLINE HCL Total</t>
  </si>
  <si>
    <t>AMLODIPINE BES/OLMESARTAN MED Total</t>
  </si>
  <si>
    <t>AMLODIPINE BESYLATE Total</t>
  </si>
  <si>
    <t>AMLODIPINE BESYLATE/BENAZEPRIL Total</t>
  </si>
  <si>
    <t>AMLODIPINE BESYLATE/VALSARTAN Total</t>
  </si>
  <si>
    <t>AMLODIPINE/ATORVASTATIN Total</t>
  </si>
  <si>
    <t>AMOXICILLIN Total</t>
  </si>
  <si>
    <t>AMOXICILLIN/POTASSIUM CLAV Total</t>
  </si>
  <si>
    <t>AMPHOTERICIN B Total</t>
  </si>
  <si>
    <t>ANASTROZOLE Total</t>
  </si>
  <si>
    <t>APIXABAN Total</t>
  </si>
  <si>
    <t>ARIPIPRAZOLE Total</t>
  </si>
  <si>
    <t>ARMODAFINIL Total</t>
  </si>
  <si>
    <t>ARNICA Total</t>
  </si>
  <si>
    <t>ASPIRIN Total</t>
  </si>
  <si>
    <t>ATENOLOL Total</t>
  </si>
  <si>
    <t>ATENOLOL/CHLORTHALIDONE Total</t>
  </si>
  <si>
    <t>ATOGEPANT Total</t>
  </si>
  <si>
    <t>ATORVASTATIN CALCIUM Total</t>
  </si>
  <si>
    <t>AZELASTINE HCL Total</t>
  </si>
  <si>
    <t>AZILSARTAN MED/CHLORTHALIDONE Total</t>
  </si>
  <si>
    <t>AZILSARTAN MEDOXOMIL Total</t>
  </si>
  <si>
    <t>AZITHROMYCIN Total</t>
  </si>
  <si>
    <t>BACITRACIN ZINC Total</t>
  </si>
  <si>
    <t>BACITRACIN ZINC/POLYMYXIN B Total</t>
  </si>
  <si>
    <t>BACITRACIN, MICRONIZED Total</t>
  </si>
  <si>
    <t>BACITRACIN/POLYMYXIN B SULFATE Total</t>
  </si>
  <si>
    <t>BACLOFEN Total</t>
  </si>
  <si>
    <t>BARICITINIB Total</t>
  </si>
  <si>
    <t>BENAZEPRIL HCL Total</t>
  </si>
  <si>
    <t>BENAZEPRIL/HYDROCHLOROTHIAZIDE Total</t>
  </si>
  <si>
    <t>BENOXINATE HCL/FLUORESCEIN SOD Total</t>
  </si>
  <si>
    <t>BENRALIZUMAB Total</t>
  </si>
  <si>
    <t>BENZOCAINE Total</t>
  </si>
  <si>
    <t>BENZONATATE Total</t>
  </si>
  <si>
    <t>BETAMETHASONE VALERATE Total</t>
  </si>
  <si>
    <t>BETHANECHOL CHLORIDE Total</t>
  </si>
  <si>
    <t>BEVACIZUMAB Total</t>
  </si>
  <si>
    <t>BIMATOPROST Total</t>
  </si>
  <si>
    <t>BISACODYL Total</t>
  </si>
  <si>
    <t>BUDESONIDE Total</t>
  </si>
  <si>
    <t>BUDESONIDE/FORMOTEROL FUMARATE Total</t>
  </si>
  <si>
    <t>BUMETANIDE Total</t>
  </si>
  <si>
    <t>BUPIVACAINE HCL Total</t>
  </si>
  <si>
    <t>BUPRENORPHINE Total</t>
  </si>
  <si>
    <t>BUPRENORPHINE HCL Total</t>
  </si>
  <si>
    <t>BUPRENORPHINE HCL/NALOXONE HCL Total</t>
  </si>
  <si>
    <t>BUPROPION HCL Total</t>
  </si>
  <si>
    <t>BUSPIRONE HCL Total</t>
  </si>
  <si>
    <t>BUTALB/ACETAMINOPHEN/CAFFEINE Total</t>
  </si>
  <si>
    <t>BUTALBIT/ACETAMIN/CAFF/CODEINE Total</t>
  </si>
  <si>
    <t>BUTALBITAL/ASPIRIN/CAFFEINE Total</t>
  </si>
  <si>
    <t>CADEXOMER IODINE Total</t>
  </si>
  <si>
    <t>CALAMINE/ZINC OXIDE Total</t>
  </si>
  <si>
    <t>CALCIPOTRIENE Total</t>
  </si>
  <si>
    <t>CALCIUM ACETATE/ALUMINUM SULF Total</t>
  </si>
  <si>
    <t>CALCIUM CARBONATE Total</t>
  </si>
  <si>
    <t>CALCIUM CARBONATE/VITAMIN D3 Total</t>
  </si>
  <si>
    <t>CALCIUM CITRATE/VITAMIN D3 Total</t>
  </si>
  <si>
    <t>CAMPHOR Total</t>
  </si>
  <si>
    <t>CANAGLIFLOZIN Total</t>
  </si>
  <si>
    <t>CANDESARTAN CILEXETIL Total</t>
  </si>
  <si>
    <t>CAPECITABINE Total</t>
  </si>
  <si>
    <t>CAPSAICIN Total</t>
  </si>
  <si>
    <t>CAPSAICIN/ME-SALICYLATE/MENTH Total</t>
  </si>
  <si>
    <t>CAPSAICIN/SKIN CLEANSER Total</t>
  </si>
  <si>
    <t>CAPSICUM OLEORESIN/MENTH/CAMPH Total</t>
  </si>
  <si>
    <t>CARBAMIDE PEROXIDE Total</t>
  </si>
  <si>
    <t>CARBOXYMETHYL/GLY/POLY80/PF Total</t>
  </si>
  <si>
    <t>CARBOXYMETHYLCELL/GLYCERIN/PF Total</t>
  </si>
  <si>
    <t>CARBOXYMETHYLCELLULOSE SODIUM Total</t>
  </si>
  <si>
    <t>CARISOPRODOL Total</t>
  </si>
  <si>
    <t>CARTEOLOL HCL Total</t>
  </si>
  <si>
    <t>CARVEDILOL Total</t>
  </si>
  <si>
    <t>CARVEDILOL PHOSPHATE Total</t>
  </si>
  <si>
    <t>CEFADROXIL Total</t>
  </si>
  <si>
    <t>CEFUROXIME AXETIL Total</t>
  </si>
  <si>
    <t>CELECOXIB Total</t>
  </si>
  <si>
    <t>CEPHALEXIN Total</t>
  </si>
  <si>
    <t>CETIRIZINE HCL Total</t>
  </si>
  <si>
    <t>CHLORTHALIDONE Total</t>
  </si>
  <si>
    <t>CHLORZOXAZONE Total</t>
  </si>
  <si>
    <t>CHOLECALCIFEROL (VITAMIN D3) Total</t>
  </si>
  <si>
    <t>CICLESONIDE Total</t>
  </si>
  <si>
    <t>CIMETIDINE Total</t>
  </si>
  <si>
    <t>CIPROFLOXACIN HCL Total</t>
  </si>
  <si>
    <t>CITALOPRAM HYDROBROMIDE Total</t>
  </si>
  <si>
    <t>CLARITHROMYCIN Total</t>
  </si>
  <si>
    <t>CLINDAMYCIN HCL Total</t>
  </si>
  <si>
    <t>CLINDAMYCIN PHOSPHATE Total</t>
  </si>
  <si>
    <t>CLOMIPHENE CITRATE Total</t>
  </si>
  <si>
    <t>CLONAZEPAM Total</t>
  </si>
  <si>
    <t>CLONIDINE HCL Total</t>
  </si>
  <si>
    <t>CLOPIDOGREL BISULFATE Total</t>
  </si>
  <si>
    <t>CLOTRIMAZOLE Total</t>
  </si>
  <si>
    <t>CODEINE PHOSPHATE/GUAIFENESIN Total</t>
  </si>
  <si>
    <t>COLCHICINE Total</t>
  </si>
  <si>
    <t>COLESEVELAM HCL Total</t>
  </si>
  <si>
    <t>CROMOLYN SODIUM Total</t>
  </si>
  <si>
    <t>CYANOCOBALAMIN (VITAMIN B-12) Total</t>
  </si>
  <si>
    <t>CYCLOBENZAPRINE HCL Total</t>
  </si>
  <si>
    <t>CYCLOPENTOLATE HCL Total</t>
  </si>
  <si>
    <t>CYCLOPENTOLATE/PHENYLEPHRINE Total</t>
  </si>
  <si>
    <t>CYCLOSPORINE Total</t>
  </si>
  <si>
    <t>DABIGATRAN ETEXILATE MESYLATE Total</t>
  </si>
  <si>
    <t>DAPAGLIFLOZIN PROPANEDIOL Total</t>
  </si>
  <si>
    <t>DAPSONE Total</t>
  </si>
  <si>
    <t>DENOSUMAB Total</t>
  </si>
  <si>
    <t>DESVENLAFAXINE SUCCINATE Total</t>
  </si>
  <si>
    <t>DEXAMETHASONE Total</t>
  </si>
  <si>
    <t>DEXAMETHASONE ACETATE Total</t>
  </si>
  <si>
    <t>DEXAMETHASONE ACETATE, MICRO Total</t>
  </si>
  <si>
    <t>DEXAMETHASONE SODIUM PHOSPHATE Total</t>
  </si>
  <si>
    <t>DEXLANSOPRAZOLE Total</t>
  </si>
  <si>
    <t>DEXTRAN/HYPROMELLOSE/GLYCERIN Total</t>
  </si>
  <si>
    <t>DEXTROAMPHETAMINE/AMPHETAMINE Total</t>
  </si>
  <si>
    <t>DEXTROMETHORPHAN HBR Total</t>
  </si>
  <si>
    <t>DEXTROMETHORPHAN HBR/QUINIDINE Total</t>
  </si>
  <si>
    <t>DIAZEPAM Total</t>
  </si>
  <si>
    <t>DICLOFENAC EPOLAMINE Total</t>
  </si>
  <si>
    <t>DICLOFENAC POTASSIUM Total</t>
  </si>
  <si>
    <t>DICLOFENAC SODIUM Total</t>
  </si>
  <si>
    <t>DICLOFENAC/CAPSICUM OLEORESIN Total</t>
  </si>
  <si>
    <t>DICLOFENAC/LIDOCAINE Total</t>
  </si>
  <si>
    <t>DICYCLOMINE HCL Total</t>
  </si>
  <si>
    <t>DIGOXIN Total</t>
  </si>
  <si>
    <t>DILTIAZEM HCL Total</t>
  </si>
  <si>
    <t>DIMETHYL SULFOXIDE Total</t>
  </si>
  <si>
    <t>DIPHENHYDRAMINE HCL Total</t>
  </si>
  <si>
    <t>DIPHENHYDRAMINE HCL/ZINC ACET Total</t>
  </si>
  <si>
    <t>DIPHENOXYLATE HCL/ATROPINE Total</t>
  </si>
  <si>
    <t>DIVALPROEX SODIUM Total</t>
  </si>
  <si>
    <t>DOCUSATE SODIUM Total</t>
  </si>
  <si>
    <t>DOFETILIDE Total</t>
  </si>
  <si>
    <t>DOLUTEGRAVIR SODIUM Total</t>
  </si>
  <si>
    <t>DONEPEZIL HCL Total</t>
  </si>
  <si>
    <t>DOXAZOSIN MESYLATE Total</t>
  </si>
  <si>
    <t>DOXEPIN HCL Total</t>
  </si>
  <si>
    <t>DOXYCYCLINE HYCLATE Total</t>
  </si>
  <si>
    <t>DOXYCYCLINE MONOHYDRATE Total</t>
  </si>
  <si>
    <t>DRONABINOL Total</t>
  </si>
  <si>
    <t>DRONEDARONE HCL Total</t>
  </si>
  <si>
    <t>DULOXETINE HCL Total</t>
  </si>
  <si>
    <t>DUPILUMAB Total</t>
  </si>
  <si>
    <t>ECONAZOLE NITRATE Total</t>
  </si>
  <si>
    <t>EFAVIRENZ/EMTRICIT/TENOFOVR DF Total</t>
  </si>
  <si>
    <t>EMPAGLIFLOZIN Total</t>
  </si>
  <si>
    <t>EMTRICITABINE/TENOFOVIR (TDF) Total</t>
  </si>
  <si>
    <t>ENALAPRIL MALEATE Total</t>
  </si>
  <si>
    <t>ENOXAPARIN SODIUM Total</t>
  </si>
  <si>
    <t>EPLERENONE Total</t>
  </si>
  <si>
    <t>ERENUMAB-AOOE Total</t>
  </si>
  <si>
    <t>ERGOCALCIFEROL (VITAMIN D2) Total</t>
  </si>
  <si>
    <t>ERYTHROMYCIN BASE Total</t>
  </si>
  <si>
    <t>ESCITALOPRAM OXALATE Total</t>
  </si>
  <si>
    <t>ESKETAMINE HCL Total</t>
  </si>
  <si>
    <t>ESOMEPRAZOLE MAGNESIUM Total</t>
  </si>
  <si>
    <t>ESTROGEN,ESTER/ME-TESTOSTERONE Total</t>
  </si>
  <si>
    <t>ESZOPICLONE Total</t>
  </si>
  <si>
    <t>ETANERCEPT Total</t>
  </si>
  <si>
    <t>ETHAMBUTOL HCL Total</t>
  </si>
  <si>
    <t>ETHOXYDIGLYCOL Total</t>
  </si>
  <si>
    <t>ETHYL CHLORIDE Total</t>
  </si>
  <si>
    <t>ETODOLAC Total</t>
  </si>
  <si>
    <t>ETONOGESTREL Total</t>
  </si>
  <si>
    <t>EVOLOCUMAB Total</t>
  </si>
  <si>
    <t>EYELID CLEANSER COMB NO.7 Total</t>
  </si>
  <si>
    <t>EZETIMIBE Total</t>
  </si>
  <si>
    <t>EZETIMIBE/SIMVASTATIN Total</t>
  </si>
  <si>
    <t>FAMOTIDINE Total</t>
  </si>
  <si>
    <t>FEBUXOSTAT Total</t>
  </si>
  <si>
    <t>FENOFIBRATE Total</t>
  </si>
  <si>
    <t>FENOFIBRATE NANOCRYSTALLIZED Total</t>
  </si>
  <si>
    <t>FENOFIBRIC ACID (CHOLINE) Total</t>
  </si>
  <si>
    <t>FENOPROFEN CALCIUM Total</t>
  </si>
  <si>
    <t>FENTANYL Total</t>
  </si>
  <si>
    <t>FENTANYL CITRATE Total</t>
  </si>
  <si>
    <t>FERROUS SULFATE Total</t>
  </si>
  <si>
    <t>FILGRASTIM-AAFI Total</t>
  </si>
  <si>
    <t>FILGRASTIM-AYOW Total</t>
  </si>
  <si>
    <t>FLECAINIDE ACETATE Total</t>
  </si>
  <si>
    <t>FLUCONAZOLE Total</t>
  </si>
  <si>
    <t>FLUDROCORTISONE ACETATE Total</t>
  </si>
  <si>
    <t>FLUOCINOLONE ACETONIDE Total</t>
  </si>
  <si>
    <t>FLUOCINOLONE/TRETINOIN/H-QUIN Total</t>
  </si>
  <si>
    <t>FLUOCINONIDE Total</t>
  </si>
  <si>
    <t>FLUORESCEIN SODIUM Total</t>
  </si>
  <si>
    <t>FLUORIDE (SODIUM) Total</t>
  </si>
  <si>
    <t>FLUOROMETHOLONE Total</t>
  </si>
  <si>
    <t>FLUOROURACIL Total</t>
  </si>
  <si>
    <t>FLUOXETINE HCL Total</t>
  </si>
  <si>
    <t>FLURBIPROFEN Total</t>
  </si>
  <si>
    <t>FLUTICASONE FUROATE Total</t>
  </si>
  <si>
    <t>FLUTICASONE PROPION/SALMETEROL Total</t>
  </si>
  <si>
    <t>FLUTICASONE PROPIONATE Total</t>
  </si>
  <si>
    <t>FLUTICASONE/UMECLIDIN/VILANTER Total</t>
  </si>
  <si>
    <t>FLUTICASONE/VILANTEROL Total</t>
  </si>
  <si>
    <t>FLUVOXAMINE MALEATE Total</t>
  </si>
  <si>
    <t>FOLIC ACID Total</t>
  </si>
  <si>
    <t>FUROSEMIDE Total</t>
  </si>
  <si>
    <t>GABAPENTIN Total</t>
  </si>
  <si>
    <t>GABAPENTIN ENACARBIL Total</t>
  </si>
  <si>
    <t>GABAPENTIN/LIDOCAINE/MENTHOL Total</t>
  </si>
  <si>
    <t>GALANTAMINE HBR Total</t>
  </si>
  <si>
    <t>GALCANEZUMAB-GNLM Total</t>
  </si>
  <si>
    <t>GENTAMICIN SULFATE Total</t>
  </si>
  <si>
    <t>GLIMEPIRIDE Total</t>
  </si>
  <si>
    <t>GLIPIZIDE Total</t>
  </si>
  <si>
    <t>GLUCOSAMINE/CHONDROITIN/C/MANG Total</t>
  </si>
  <si>
    <t>GLYCOLIC ACID Total</t>
  </si>
  <si>
    <t>GUAIFENESIN Total</t>
  </si>
  <si>
    <t>HONEY Total</t>
  </si>
  <si>
    <t>HYALURONATE SODIUM Total</t>
  </si>
  <si>
    <t>HYDRALAZINE HCL Total</t>
  </si>
  <si>
    <t>HYDROCHLOROTHIAZIDE Total</t>
  </si>
  <si>
    <t>HYDROCODONE BITARTRATE Total</t>
  </si>
  <si>
    <t>HYDROCODONE/ACETAMINOPHEN Total</t>
  </si>
  <si>
    <t>HYDROCODONE/IBUPROFEN Total</t>
  </si>
  <si>
    <t>HYDROCORTISONE Total</t>
  </si>
  <si>
    <t>HYDROCORTISONE ACETATE Total</t>
  </si>
  <si>
    <t>HYDROCORTISONE/ALOE VERA Total</t>
  </si>
  <si>
    <t>HYDROCORTISONE/PRAMOXINE Total</t>
  </si>
  <si>
    <t>HYDROMORPHONE HCL Total</t>
  </si>
  <si>
    <t>HYDROXYZINE HCL Total</t>
  </si>
  <si>
    <t>HYDROXYZINE PAMOATE Total</t>
  </si>
  <si>
    <t>HYOSCYAMINE SULFATE Total</t>
  </si>
  <si>
    <t>HYPROMELLOSE Total</t>
  </si>
  <si>
    <t>IBUPROFEN Total</t>
  </si>
  <si>
    <t>IBUPROFEN/DIPHENHYDRAMINE CIT Total</t>
  </si>
  <si>
    <t>IBUPROFEN/FAMOTIDINE Total</t>
  </si>
  <si>
    <t>ICOSAPENT ETHYL Total</t>
  </si>
  <si>
    <t>IMIQUIMOD Total</t>
  </si>
  <si>
    <t>INDAPAMIDE Total</t>
  </si>
  <si>
    <t>INDOMETHACIN Total</t>
  </si>
  <si>
    <t>INSULIN DETEMIR Total</t>
  </si>
  <si>
    <t>INSULIN GLARGINE,HUM.REC.ANLOG Total</t>
  </si>
  <si>
    <t>INSULIN LISPRO Total</t>
  </si>
  <si>
    <t>IPRATROPIUM BROMIDE Total</t>
  </si>
  <si>
    <t>IPRATROPIUM/ALBUTEROL SULFATE Total</t>
  </si>
  <si>
    <t>IRBESARTAN Total</t>
  </si>
  <si>
    <t>ISONIAZID Total</t>
  </si>
  <si>
    <t>ISOSORBIDE MONONITRATE Total</t>
  </si>
  <si>
    <t>IVABRADINE HCL Total</t>
  </si>
  <si>
    <t>IXEKIZUMAB Total</t>
  </si>
  <si>
    <t>KETAMINE HCL Total</t>
  </si>
  <si>
    <t>KETOCONAZOLE Total</t>
  </si>
  <si>
    <t>KETOPROFEN Total</t>
  </si>
  <si>
    <t>KETOROLAC TROMETHAMINE Total</t>
  </si>
  <si>
    <t>KETOTIFEN FUMARATE Total</t>
  </si>
  <si>
    <t>LACOSAMIDE Total</t>
  </si>
  <si>
    <t>LACTOSE-REDUCED FOOD Total</t>
  </si>
  <si>
    <t>LACTOSE-REDUCED FOOD/FIBER Total</t>
  </si>
  <si>
    <t>LAMIVUDINE/ZIDOVUDINE Total</t>
  </si>
  <si>
    <t>LAMOTRIGINE Total</t>
  </si>
  <si>
    <t>LANSOPRAZOLE Total</t>
  </si>
  <si>
    <t>LEUPROLIDE ACETATE Total</t>
  </si>
  <si>
    <t>LEVALBUTEROL HCL Total</t>
  </si>
  <si>
    <t>LEVALBUTEROL TARTRATE Total</t>
  </si>
  <si>
    <t>LEVETIRACETAM Total</t>
  </si>
  <si>
    <t>LEVOFLOXACIN Total</t>
  </si>
  <si>
    <t>LEVOMEFOLATE/B6/B12/ALGAL OIL Total</t>
  </si>
  <si>
    <t>LEVOMILNACIPRAN HCL Total</t>
  </si>
  <si>
    <t>LEVOTHYROXINE SODIUM Total</t>
  </si>
  <si>
    <t>LIDOCAINE Total</t>
  </si>
  <si>
    <t>LIDOCAINE HCL Total</t>
  </si>
  <si>
    <t>LIDOCAINE HCL/ME SAL/CAP/MENTH Total</t>
  </si>
  <si>
    <t>LIDOCAINE HCL/MENTHOL Total</t>
  </si>
  <si>
    <t>LIDOCAINE/MENTHOL Total</t>
  </si>
  <si>
    <t>LIDOCAINE/MENTHOL/CAMPH/DIMETH Total</t>
  </si>
  <si>
    <t>LIDOCAINE/METHYL SAL/MENTHOL Total</t>
  </si>
  <si>
    <t>LIDOCAINE/PRILOCAINE Total</t>
  </si>
  <si>
    <t>LIDOCAINE/VIT E/TEA TREE OIL Total</t>
  </si>
  <si>
    <t>LIFITEGRAST Total</t>
  </si>
  <si>
    <t>LINACLOTIDE Total</t>
  </si>
  <si>
    <t>LIOTHYRONINE SODIUM Total</t>
  </si>
  <si>
    <t>LIRAGLUTIDE Total</t>
  </si>
  <si>
    <t>LISINOPRIL Total</t>
  </si>
  <si>
    <t>LISINOPRIL/HYDROCHLOROTHIAZIDE Total</t>
  </si>
  <si>
    <t>LORATADINE Total</t>
  </si>
  <si>
    <t>LORAZEPAM Total</t>
  </si>
  <si>
    <t>LOSARTAN POTASSIUM Total</t>
  </si>
  <si>
    <t>LOSARTAN/HYDROCHLOROTHIAZIDE Total</t>
  </si>
  <si>
    <t>LOVASTATIN Total</t>
  </si>
  <si>
    <t>MAG CARB/ALUMINUM HYDROX/ALGIN Total</t>
  </si>
  <si>
    <t>MAG HYDROX/ALUMINUM HYD/SIMETH Total</t>
  </si>
  <si>
    <t>MAGNESIUM CARB/ALUMINUM HYDROX Total</t>
  </si>
  <si>
    <t>MAGNESIUM CHLORIDE Total</t>
  </si>
  <si>
    <t>MAGNESIUM OXIDE Total</t>
  </si>
  <si>
    <t>MECLIZINE HCL Total</t>
  </si>
  <si>
    <t>MELATONIN Total</t>
  </si>
  <si>
    <t>MELOXICAM Total</t>
  </si>
  <si>
    <t>MENTHOL Total</t>
  </si>
  <si>
    <t>MENTHOL/CAMPHOR Total</t>
  </si>
  <si>
    <t>MENTHOL/CAMPHOR/IRR CNTR-IRTN1 Total</t>
  </si>
  <si>
    <t>METAXALONE Total</t>
  </si>
  <si>
    <t>METFORMIN HCL Total</t>
  </si>
  <si>
    <t>METHACHOLINE CHLORIDE Total</t>
  </si>
  <si>
    <t>METHADONE HCL Total</t>
  </si>
  <si>
    <t>METHOCARBAMOL Total</t>
  </si>
  <si>
    <t>METHYL SALICYLATE Total</t>
  </si>
  <si>
    <t>METHYL SALICYLATE/MENTH/CAMPH Total</t>
  </si>
  <si>
    <t>METHYL SALICYLATE/MENTHOL Total</t>
  </si>
  <si>
    <t>METHYLNALTREXONE BROMIDE Total</t>
  </si>
  <si>
    <t>METHYLPREDNISOLONE Total</t>
  </si>
  <si>
    <t>METHYLPREDNISOLONE AC, MICRO Total</t>
  </si>
  <si>
    <t>METOLAZONE Total</t>
  </si>
  <si>
    <t>METOPROLOL SUCCINATE Total</t>
  </si>
  <si>
    <t>METOPROLOL TARTRATE Total</t>
  </si>
  <si>
    <t>METRONIDAZOLE Total</t>
  </si>
  <si>
    <t>MINERAL OIL Total</t>
  </si>
  <si>
    <t>MINERAL OIL/PETROLATUM,WHITE Total</t>
  </si>
  <si>
    <t>MINOCYCLINE HCL Total</t>
  </si>
  <si>
    <t>MIRTAZAPINE Total</t>
  </si>
  <si>
    <t>MITOMYCIN Total</t>
  </si>
  <si>
    <t>MODAFINIL Total</t>
  </si>
  <si>
    <t>MOMETASONE FUROATE Total</t>
  </si>
  <si>
    <t>MOMETASONE/FORMOTEROL Total</t>
  </si>
  <si>
    <t>MONTELUKAST SODIUM Total</t>
  </si>
  <si>
    <t>MORPHINE SULFATE Total</t>
  </si>
  <si>
    <t>MOXIFLOXACIN HCL Total</t>
  </si>
  <si>
    <t>MUPIROCIN Total</t>
  </si>
  <si>
    <t>MYCOPHENOLATE MOFETIL Total</t>
  </si>
  <si>
    <t>MYCOPHENOLATE SODIUM Total</t>
  </si>
  <si>
    <t>NABUMETONE Total</t>
  </si>
  <si>
    <t>NALOXEGOL OXALATE Total</t>
  </si>
  <si>
    <t>NALOXONE HCL Total</t>
  </si>
  <si>
    <t>NALTREXONE HCL Total</t>
  </si>
  <si>
    <t>NAPHAZOLINE HCL/PHENIRAMINE Total</t>
  </si>
  <si>
    <t>NAPROXEN Total</t>
  </si>
  <si>
    <t>NAPROXEN SODIUM Total</t>
  </si>
  <si>
    <t>NEBIVOLOL HCL Total</t>
  </si>
  <si>
    <t>NEOMYCIN SULFATE Total</t>
  </si>
  <si>
    <t>NEOMYCIN/BACITRACIN/POLYMYXINB Total</t>
  </si>
  <si>
    <t>NEOMYCIN/POLYMYXIN B/DEXAMETHA Total</t>
  </si>
  <si>
    <t>NEOMYCIN/POLYMYXIN B/HYDROCORT Total</t>
  </si>
  <si>
    <t>NIACINAMIDE Total</t>
  </si>
  <si>
    <t>NICOTINE Total</t>
  </si>
  <si>
    <t>NIFEDIPINE Total</t>
  </si>
  <si>
    <t>NITROFURANTOIN MONOHYD/M-CRYST Total</t>
  </si>
  <si>
    <t>NITROGLYCERIN Total</t>
  </si>
  <si>
    <t>NORTRIPTYLINE HCL Total</t>
  </si>
  <si>
    <t>OFLOXACIN Total</t>
  </si>
  <si>
    <t>OLANZAPINE Total</t>
  </si>
  <si>
    <t>OLMESARTAN MEDOXOMIL Total</t>
  </si>
  <si>
    <t>OLMESARTAN/HYDROCHLOROTHIAZIDE Total</t>
  </si>
  <si>
    <t>OMALIZUMAB Total</t>
  </si>
  <si>
    <t>OMEGA-3 ACID ETHYL ESTERS Total</t>
  </si>
  <si>
    <t>OMEPRAZOLE Total</t>
  </si>
  <si>
    <t>OMEPRAZOLE MAGNESIUM Total</t>
  </si>
  <si>
    <t>OMEPRAZOLE/SODIUM BICARBONATE Total</t>
  </si>
  <si>
    <t>ONDANSETRON Total</t>
  </si>
  <si>
    <t>ONDANSETRON HCL Total</t>
  </si>
  <si>
    <t>ORPHENADRINE CITRATE Total</t>
  </si>
  <si>
    <t>OXAPROZIN Total</t>
  </si>
  <si>
    <t>OXCARBAZEPINE Total</t>
  </si>
  <si>
    <t>OXYCODONE HCL Total</t>
  </si>
  <si>
    <t>OXYCODONE HCL/ACETAMINOPHEN Total</t>
  </si>
  <si>
    <t>PALBOCICLIB Total</t>
  </si>
  <si>
    <t>PANTOPRAZOLE SODIUM Total</t>
  </si>
  <si>
    <t>PAPAVERINE HCL Total</t>
  </si>
  <si>
    <t>PAROXETINE HCL Total</t>
  </si>
  <si>
    <t>PEG 400/HYPROMELLOSE/GLYCERIN Total</t>
  </si>
  <si>
    <t>PEG3350/SOD SUL/NACL/KCL/ASB/C Total</t>
  </si>
  <si>
    <t>PEG3350/SOD SULF,BICARB,CL/KCL Total</t>
  </si>
  <si>
    <t>PEGCETACOPLAN/PF Total</t>
  </si>
  <si>
    <t>PEGFILGRASTIM Total</t>
  </si>
  <si>
    <t>PEN NEEDLE, DIABETIC Total</t>
  </si>
  <si>
    <t>PENICILLIN V POTASSIUM Total</t>
  </si>
  <si>
    <t>PERMETHRIN Total</t>
  </si>
  <si>
    <t>PETROLATUM,WHITE Total</t>
  </si>
  <si>
    <t>PHENDIMETRAZINE TARTRATE Total</t>
  </si>
  <si>
    <t>PHENOL Total</t>
  </si>
  <si>
    <t>PHENTERMINE HCL Total</t>
  </si>
  <si>
    <t>PILOCARPINE HCL Total</t>
  </si>
  <si>
    <t>PILOCARPINE NITRATE Total</t>
  </si>
  <si>
    <t>PIOGLITAZONE HCL Total</t>
  </si>
  <si>
    <t>PIROXICAM Total</t>
  </si>
  <si>
    <t>PITAVASTATIN CALCIUM Total</t>
  </si>
  <si>
    <t>POLYETHYLENE GLYCOL 3350 Total</t>
  </si>
  <si>
    <t>POLYMYXIN B SULF/TRIMETHOPRIM Total</t>
  </si>
  <si>
    <t>POLYVINYL ALCOHOL Total</t>
  </si>
  <si>
    <t>POLYVINYL ALCOHOL/POVIDONE Total</t>
  </si>
  <si>
    <t>POTASSIUM CHLORIDE Total</t>
  </si>
  <si>
    <t>PRAMIPEXOLE DI-HCL Total</t>
  </si>
  <si>
    <t>PRASUGREL HCL Total</t>
  </si>
  <si>
    <t>PRAVASTATIN SODIUM Total</t>
  </si>
  <si>
    <t>PRAZOSIN HCL Total</t>
  </si>
  <si>
    <t>PREDNISOLONE ACETATE Total</t>
  </si>
  <si>
    <t>PREDNISOLONE SODIUM PHOSPHATE Total</t>
  </si>
  <si>
    <t>PREDNISONE Total</t>
  </si>
  <si>
    <t>PREGABALIN Total</t>
  </si>
  <si>
    <t>PROCHLORPERAZINE MALEATE Total</t>
  </si>
  <si>
    <t>PROPAFENONE HCL Total</t>
  </si>
  <si>
    <t>PROPARACAINE HCL Total</t>
  </si>
  <si>
    <t>PROPOXYPHENE NAP/ACETAMINOPHEN Total</t>
  </si>
  <si>
    <t>PROPRANOLOL HCL Total</t>
  </si>
  <si>
    <t>PROPRANOLOL/HYDROCHLOROTHIAZID Total</t>
  </si>
  <si>
    <t>PROPYLENE GLYCOL/PEG 400 Total</t>
  </si>
  <si>
    <t>PRUCALOPRIDE SUCCINATE Total</t>
  </si>
  <si>
    <t>PSYLLIUM HUSK/ASPARTAME Total</t>
  </si>
  <si>
    <t>PSYLLIUM SEED Total</t>
  </si>
  <si>
    <t>PYRIDOSTIGMINE BROMIDE Total</t>
  </si>
  <si>
    <t>PYRIDOXINE HCL (VITAMIN B6) Total</t>
  </si>
  <si>
    <t>QUETIAPINE FUMARATE Total</t>
  </si>
  <si>
    <t>RABEPRAZOLE SODIUM Total</t>
  </si>
  <si>
    <t>RALOXIFENE HCL Total</t>
  </si>
  <si>
    <t>RALTEGRAVIR POTASSIUM Total</t>
  </si>
  <si>
    <t>RAMELTEON Total</t>
  </si>
  <si>
    <t>RAMIPRIL Total</t>
  </si>
  <si>
    <t>RANIBIZUMAB Total</t>
  </si>
  <si>
    <t>RANIBIZUMAB-EQRN Total</t>
  </si>
  <si>
    <t>RESVERATROL Total</t>
  </si>
  <si>
    <t>RIFAMPIN Total</t>
  </si>
  <si>
    <t>RIMEGEPANT SULFATE Total</t>
  </si>
  <si>
    <t>RIVAROXABAN Total</t>
  </si>
  <si>
    <t>RIZATRIPTAN BENZOATE Total</t>
  </si>
  <si>
    <t>ROFLUMILAST Total</t>
  </si>
  <si>
    <t>ROPINIROLE HCL Total</t>
  </si>
  <si>
    <t>ROSUVASTATIN CALCIUM Total</t>
  </si>
  <si>
    <t>SACUBITRIL/VALSARTAN Total</t>
  </si>
  <si>
    <t>SCOPOLAMINE Total</t>
  </si>
  <si>
    <t>SEMAGLUTIDE Total</t>
  </si>
  <si>
    <t>SENNOSIDES Total</t>
  </si>
  <si>
    <t>SENNOSIDES/DOCUSATE SODIUM Total</t>
  </si>
  <si>
    <t>SERTRALINE HCL Total</t>
  </si>
  <si>
    <t>SEVOFLURANE Total</t>
  </si>
  <si>
    <t>SILDENAFIL CITRATE Total</t>
  </si>
  <si>
    <t>SILVER SULFADIAZINE Total</t>
  </si>
  <si>
    <t>SIMETHICONE Total</t>
  </si>
  <si>
    <t>SIMVASTATIN Total</t>
  </si>
  <si>
    <t>SOD BORATE/BORIC AC/WATER/NACL Total</t>
  </si>
  <si>
    <t>SODIUM CHLORIDE Total</t>
  </si>
  <si>
    <t>SODIUM/POTASSIUM/SOD CHL Total</t>
  </si>
  <si>
    <t>SOTALOL HCL Total</t>
  </si>
  <si>
    <t>SPIRONOLACTONE Total</t>
  </si>
  <si>
    <t>SUCRALFATE Total</t>
  </si>
  <si>
    <t>SUFENTANIL CITRATE Total</t>
  </si>
  <si>
    <t>SULFACETAMIDE SODIUM Total</t>
  </si>
  <si>
    <t>SULFACETAMIDE/PREDNISOLONE Total</t>
  </si>
  <si>
    <t>SULFAMETHOXAZOLE/TRIMETHOPRIM Total</t>
  </si>
  <si>
    <t>SULINDAC Total</t>
  </si>
  <si>
    <t>SUMATRIPTAN SUCC/NAPROXEN SOD Total</t>
  </si>
  <si>
    <t>SUMATRIPTAN SUCCINATE Total</t>
  </si>
  <si>
    <t>TACROLIMUS Total</t>
  </si>
  <si>
    <t>TADALAFIL Total</t>
  </si>
  <si>
    <t>TAMSULOSIN HCL Total</t>
  </si>
  <si>
    <t>TAPENTADOL HCL Total</t>
  </si>
  <si>
    <t>TAPINAROF Total</t>
  </si>
  <si>
    <t>TELMISARTAN Total</t>
  </si>
  <si>
    <t>TELMISARTAN/HYDROCHLOROTHIAZID Total</t>
  </si>
  <si>
    <t>TEMAZEPAM Total</t>
  </si>
  <si>
    <t>TERAZOSIN HCL Total</t>
  </si>
  <si>
    <t>TERBINAFINE HCL Total</t>
  </si>
  <si>
    <t>TEROCIN Total</t>
  </si>
  <si>
    <t>TESTOSTERONE Total</t>
  </si>
  <si>
    <t>TESTOSTERONE PROPIONATE Total</t>
  </si>
  <si>
    <t>TETRACAINE HCL Total</t>
  </si>
  <si>
    <t>TETRACAINE HCL/PF Total</t>
  </si>
  <si>
    <t>TETRACYCLINE HCL Total</t>
  </si>
  <si>
    <t>TETRAHYDROZOLINE HCL Total</t>
  </si>
  <si>
    <t>TEZEPELUMAB-EKKO Total</t>
  </si>
  <si>
    <t>THYROID,PORK Total</t>
  </si>
  <si>
    <t>TICAGRELOR Total</t>
  </si>
  <si>
    <t>TIOTROPIUM BR/OLODATEROL HCL Total</t>
  </si>
  <si>
    <t>TIOTROPIUM BROMIDE Total</t>
  </si>
  <si>
    <t>TIZANIDINE HCL Total</t>
  </si>
  <si>
    <t>TOBRAMYCIN Total</t>
  </si>
  <si>
    <t>TOBRAMYCIN/DEXAMETHASONE Total</t>
  </si>
  <si>
    <t>TOLTERODINE TARTRATE Total</t>
  </si>
  <si>
    <t>TOPIRAMATE Total</t>
  </si>
  <si>
    <t>TRAMADOL HCL Total</t>
  </si>
  <si>
    <t>TRAMADOL HCL/ACETAMINOPHEN Total</t>
  </si>
  <si>
    <t>TRAZODONE HCL Total</t>
  </si>
  <si>
    <t>TRIAMCINOLONE Total</t>
  </si>
  <si>
    <t>TRIAMCINOLONE ACETONIDE Total</t>
  </si>
  <si>
    <t>TRIAMCINOLONE ACETONIDE/PF Total</t>
  </si>
  <si>
    <t>TRIAMTERENE/HYDROCHLOROTHIAZID Total</t>
  </si>
  <si>
    <t>TROLAMINE SALICYLATE Total</t>
  </si>
  <si>
    <t>TROPICAMIDE Total</t>
  </si>
  <si>
    <t>UBIDECARENONE Total</t>
  </si>
  <si>
    <t>UBROGEPANT Total</t>
  </si>
  <si>
    <t>UMECLIDINIUM BRM/VILANTEROL TR Total</t>
  </si>
  <si>
    <t>USTEKINUMAB Total</t>
  </si>
  <si>
    <t>VALACYCLOVIR HCL Total</t>
  </si>
  <si>
    <t>VALSARTAN Total</t>
  </si>
  <si>
    <t>VALSARTAN/HYDROCHLOROTHIAZIDE Total</t>
  </si>
  <si>
    <t>VARDENAFIL HCL Total</t>
  </si>
  <si>
    <t>VARENICLINE TARTRATE Total</t>
  </si>
  <si>
    <t>VARICELLA VACCINE LIVE/PF Total</t>
  </si>
  <si>
    <t>VENLAFAXINE HCL Total</t>
  </si>
  <si>
    <t>VERAPAMIL HCL Total</t>
  </si>
  <si>
    <t>VILAZODONE HCL Total</t>
  </si>
  <si>
    <t>VORTIOXETINE HYDROBROMIDE Total</t>
  </si>
  <si>
    <t>WARFARIN SODIUM Total</t>
  </si>
  <si>
    <t>ZALEPLON Total</t>
  </si>
  <si>
    <t>ZOLPIDEM TARTRATE Total</t>
  </si>
  <si>
    <t>ZONISAMIDE Total</t>
  </si>
  <si>
    <t>Bill Lines</t>
  </si>
  <si>
    <t>Total Charge</t>
  </si>
  <si>
    <t>Total Paid</t>
  </si>
  <si>
    <t>Average Paid/Line</t>
  </si>
  <si>
    <t>Drug Supplies Days</t>
  </si>
  <si>
    <t>MTUS</t>
  </si>
  <si>
    <t>YES</t>
  </si>
  <si>
    <t>MTUS Status</t>
  </si>
  <si>
    <t>% of Grand Total Paid</t>
  </si>
  <si>
    <t>% of Billed Lines</t>
  </si>
  <si>
    <t>NO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</si>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</sst>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0" fillId="0" borderId="1" xfId="0" applyBorder="1"/>
    <xf numFmtId="164" fontId="0" fillId="2" borderId="3" xfId="1" applyNumberFormat="1" applyFon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4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9" fontId="0" fillId="0" borderId="1" xfId="2" applyFont="1" applyBorder="1"/>
    <xf numFmtId="43" fontId="2" fillId="0" borderId="1" xfId="1" applyFont="1" applyBorder="1"/>
    <xf numFmtId="164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5A74-97D7-42B5-8EA4-0D187132DACA}">
  <dimension ref="A1:Q225"/>
  <sheetViews>
    <sheetView tabSelected="1" workbookViewId="0">
      <selection activeCell="O4" sqref="O4"/>
    </sheetView>
  </sheetViews>
  <sheetFormatPr defaultRowHeight="15" x14ac:dyDescent="0.25"/>
  <cols>
    <col min="1" max="1" width="41.28515625" bestFit="1" customWidth="1"/>
    <col min="2" max="2" width="14.85546875" style="1" bestFit="1" customWidth="1"/>
    <col min="3" max="3" width="18.140625" style="2" bestFit="1" customWidth="1"/>
    <col min="4" max="4" width="15.85546875" style="2" bestFit="1" customWidth="1"/>
    <col min="5" max="5" width="19.140625" style="2" customWidth="1"/>
    <col min="6" max="6" width="20.85546875" style="1" bestFit="1" customWidth="1"/>
    <col min="7" max="7" width="11.5703125" style="13" customWidth="1"/>
    <col min="11" max="11" width="13.28515625" bestFit="1" customWidth="1"/>
    <col min="12" max="12" width="15.28515625" customWidth="1"/>
    <col min="13" max="13" width="14.5703125" customWidth="1"/>
    <col min="14" max="14" width="13.85546875" bestFit="1" customWidth="1"/>
    <col min="15" max="15" width="16.7109375" bestFit="1" customWidth="1"/>
    <col min="16" max="16" width="20.140625" bestFit="1" customWidth="1"/>
    <col min="17" max="17" width="15.28515625" bestFit="1" customWidth="1"/>
  </cols>
  <sheetData>
    <row r="1" spans="1:17" ht="24" customHeight="1" x14ac:dyDescent="0.25">
      <c r="A1" s="3" t="s">
        <v>0</v>
      </c>
      <c r="B1" s="4" t="s">
        <v>517</v>
      </c>
      <c r="C1" s="5" t="s">
        <v>518</v>
      </c>
      <c r="D1" s="5" t="s">
        <v>519</v>
      </c>
      <c r="E1" s="5" t="s">
        <v>520</v>
      </c>
      <c r="F1" s="4" t="s">
        <v>521</v>
      </c>
      <c r="G1" s="4" t="s">
        <v>522</v>
      </c>
      <c r="K1" s="4" t="s">
        <v>524</v>
      </c>
      <c r="L1" s="8" t="s">
        <v>517</v>
      </c>
      <c r="M1" s="9" t="s">
        <v>518</v>
      </c>
      <c r="N1" s="9" t="s">
        <v>519</v>
      </c>
      <c r="O1" s="9" t="s">
        <v>520</v>
      </c>
      <c r="P1" s="6" t="s">
        <v>525</v>
      </c>
      <c r="Q1" s="9" t="s">
        <v>526</v>
      </c>
    </row>
    <row r="2" spans="1:17" x14ac:dyDescent="0.25">
      <c r="A2" s="7" t="s">
        <v>2</v>
      </c>
      <c r="B2" s="10">
        <v>50303</v>
      </c>
      <c r="C2" s="11">
        <v>402904.84000000008</v>
      </c>
      <c r="D2" s="11">
        <v>230700.53999999992</v>
      </c>
      <c r="E2" s="11">
        <f t="shared" ref="E2:E65" si="0">D2/B2</f>
        <v>4.586218316998985</v>
      </c>
      <c r="F2" s="10">
        <v>1877898</v>
      </c>
      <c r="G2" s="12" t="s">
        <v>523</v>
      </c>
      <c r="K2" s="7" t="s">
        <v>523</v>
      </c>
      <c r="L2" s="22">
        <f>B225</f>
        <v>307796</v>
      </c>
      <c r="M2" s="11">
        <f t="shared" ref="M2:N2" si="1">C225</f>
        <v>37071096.75</v>
      </c>
      <c r="N2" s="11">
        <f t="shared" si="1"/>
        <v>9192678.2700000014</v>
      </c>
      <c r="O2" s="11">
        <f>N2/L2</f>
        <v>29.866139488492383</v>
      </c>
      <c r="P2" s="25">
        <f>N2/N4</f>
        <v>0.80048638725692978</v>
      </c>
      <c r="Q2" s="25">
        <f>L2/L4</f>
        <v>0.95920370722403836</v>
      </c>
    </row>
    <row r="3" spans="1:17" x14ac:dyDescent="0.25">
      <c r="A3" s="7" t="s">
        <v>3</v>
      </c>
      <c r="B3" s="10">
        <v>439</v>
      </c>
      <c r="C3" s="11">
        <v>9466.89</v>
      </c>
      <c r="D3" s="11">
        <v>3456.38</v>
      </c>
      <c r="E3" s="11">
        <f t="shared" si="0"/>
        <v>7.8733029612756269</v>
      </c>
      <c r="F3" s="10">
        <v>13428</v>
      </c>
      <c r="G3" s="12" t="s">
        <v>523</v>
      </c>
      <c r="K3" s="7" t="s">
        <v>527</v>
      </c>
      <c r="L3" s="10">
        <f>'MTUS NO'!B295</f>
        <v>13091</v>
      </c>
      <c r="M3" s="11">
        <f>'MTUS NO'!C295</f>
        <v>6967876.3400000017</v>
      </c>
      <c r="N3" s="11">
        <f>'MTUS NO'!D295</f>
        <v>2291187.5599999973</v>
      </c>
      <c r="O3" s="11">
        <f t="shared" ref="O3:O4" si="2">N3/L3</f>
        <v>175.02005652738501</v>
      </c>
      <c r="P3" s="25">
        <f>N3/N4</f>
        <v>0.19951361274307031</v>
      </c>
      <c r="Q3" s="25">
        <f>L3/L4</f>
        <v>4.0796292775961633E-2</v>
      </c>
    </row>
    <row r="4" spans="1:17" x14ac:dyDescent="0.25">
      <c r="A4" s="7" t="s">
        <v>7</v>
      </c>
      <c r="B4" s="10">
        <v>11</v>
      </c>
      <c r="C4" s="11">
        <v>1953.16</v>
      </c>
      <c r="D4" s="11">
        <v>116.34</v>
      </c>
      <c r="E4" s="11">
        <f t="shared" si="0"/>
        <v>10.576363636363636</v>
      </c>
      <c r="F4" s="10">
        <v>601</v>
      </c>
      <c r="G4" s="12" t="s">
        <v>523</v>
      </c>
      <c r="K4" s="7" t="s">
        <v>528</v>
      </c>
      <c r="L4" s="22">
        <f>SUM(L2:L3)</f>
        <v>320887</v>
      </c>
      <c r="M4" s="11">
        <f t="shared" ref="M4:N4" si="3">SUM(M2:M3)</f>
        <v>44038973.090000004</v>
      </c>
      <c r="N4" s="11">
        <f t="shared" si="3"/>
        <v>11483865.829999998</v>
      </c>
      <c r="O4" s="11">
        <f t="shared" si="2"/>
        <v>35.787881185588688</v>
      </c>
    </row>
    <row r="5" spans="1:17" x14ac:dyDescent="0.25">
      <c r="A5" s="7" t="s">
        <v>9</v>
      </c>
      <c r="B5" s="10">
        <v>104</v>
      </c>
      <c r="C5" s="11">
        <v>6735.46</v>
      </c>
      <c r="D5" s="11">
        <v>2881.9700000000003</v>
      </c>
      <c r="E5" s="11">
        <f t="shared" si="0"/>
        <v>27.711250000000003</v>
      </c>
      <c r="F5" s="10">
        <v>578.70000000000005</v>
      </c>
      <c r="G5" s="12" t="s">
        <v>523</v>
      </c>
    </row>
    <row r="6" spans="1:17" x14ac:dyDescent="0.25">
      <c r="A6" s="7" t="s">
        <v>15</v>
      </c>
      <c r="B6" s="10">
        <v>21</v>
      </c>
      <c r="C6" s="11">
        <v>232</v>
      </c>
      <c r="D6" s="11">
        <v>110.71000000000001</v>
      </c>
      <c r="E6" s="11">
        <f t="shared" si="0"/>
        <v>5.2719047619047625</v>
      </c>
      <c r="F6" s="10">
        <v>316</v>
      </c>
      <c r="G6" s="12" t="s">
        <v>523</v>
      </c>
    </row>
    <row r="7" spans="1:17" x14ac:dyDescent="0.25">
      <c r="A7" s="7" t="s">
        <v>20</v>
      </c>
      <c r="B7" s="10">
        <v>211</v>
      </c>
      <c r="C7" s="11">
        <v>24327.87</v>
      </c>
      <c r="D7" s="11">
        <v>2012.8200000000002</v>
      </c>
      <c r="E7" s="11">
        <f t="shared" si="0"/>
        <v>9.5394312796208531</v>
      </c>
      <c r="F7" s="10">
        <v>6205.2</v>
      </c>
      <c r="G7" s="12" t="s">
        <v>523</v>
      </c>
    </row>
    <row r="8" spans="1:17" x14ac:dyDescent="0.25">
      <c r="A8" s="7" t="s">
        <v>22</v>
      </c>
      <c r="B8" s="10">
        <v>81</v>
      </c>
      <c r="C8" s="11">
        <v>12647.12</v>
      </c>
      <c r="D8" s="11">
        <v>1277.2499999999998</v>
      </c>
      <c r="E8" s="11">
        <f t="shared" si="0"/>
        <v>15.768518518518515</v>
      </c>
      <c r="F8" s="10">
        <v>2379</v>
      </c>
      <c r="G8" s="12" t="s">
        <v>523</v>
      </c>
    </row>
    <row r="9" spans="1:17" x14ac:dyDescent="0.25">
      <c r="A9" s="7" t="s">
        <v>27</v>
      </c>
      <c r="B9" s="10">
        <v>2610</v>
      </c>
      <c r="C9" s="11">
        <v>75375.579999999958</v>
      </c>
      <c r="D9" s="11">
        <v>44551.229999999996</v>
      </c>
      <c r="E9" s="11">
        <f t="shared" si="0"/>
        <v>17.069436781609195</v>
      </c>
      <c r="F9" s="10">
        <v>49253</v>
      </c>
      <c r="G9" s="12" t="s">
        <v>523</v>
      </c>
    </row>
    <row r="10" spans="1:17" x14ac:dyDescent="0.25">
      <c r="A10" s="7" t="s">
        <v>30</v>
      </c>
      <c r="B10" s="10">
        <v>34</v>
      </c>
      <c r="C10" s="11">
        <v>42244.53</v>
      </c>
      <c r="D10" s="11">
        <v>25956.73</v>
      </c>
      <c r="E10" s="11">
        <f t="shared" si="0"/>
        <v>763.43323529411759</v>
      </c>
      <c r="F10" s="10">
        <v>3179</v>
      </c>
      <c r="G10" s="12" t="s">
        <v>523</v>
      </c>
    </row>
    <row r="11" spans="1:17" x14ac:dyDescent="0.25">
      <c r="A11" s="7" t="s">
        <v>31</v>
      </c>
      <c r="B11" s="10">
        <v>15</v>
      </c>
      <c r="C11" s="11">
        <v>29506.300000000003</v>
      </c>
      <c r="D11" s="11">
        <v>12.51</v>
      </c>
      <c r="E11" s="11">
        <f t="shared" si="0"/>
        <v>0.83399999999999996</v>
      </c>
      <c r="F11" s="10">
        <v>362</v>
      </c>
      <c r="G11" s="12" t="s">
        <v>523</v>
      </c>
    </row>
    <row r="12" spans="1:17" x14ac:dyDescent="0.25">
      <c r="A12" s="7" t="s">
        <v>34</v>
      </c>
      <c r="B12" s="10">
        <v>105</v>
      </c>
      <c r="C12" s="11">
        <v>1937.6200000000006</v>
      </c>
      <c r="D12" s="11">
        <v>429.67999999999989</v>
      </c>
      <c r="E12" s="11">
        <f t="shared" si="0"/>
        <v>4.092190476190475</v>
      </c>
      <c r="F12" s="10">
        <v>3584</v>
      </c>
      <c r="G12" s="12" t="s">
        <v>523</v>
      </c>
    </row>
    <row r="13" spans="1:17" x14ac:dyDescent="0.25">
      <c r="A13" s="7" t="s">
        <v>35</v>
      </c>
      <c r="B13" s="10">
        <v>28</v>
      </c>
      <c r="C13" s="11">
        <v>2992.2100000000005</v>
      </c>
      <c r="D13" s="11">
        <v>391.21000000000009</v>
      </c>
      <c r="E13" s="11">
        <f t="shared" si="0"/>
        <v>13.971785714285717</v>
      </c>
      <c r="F13" s="10">
        <v>1438</v>
      </c>
      <c r="G13" s="12" t="s">
        <v>523</v>
      </c>
    </row>
    <row r="14" spans="1:17" x14ac:dyDescent="0.25">
      <c r="A14" s="7" t="s">
        <v>38</v>
      </c>
      <c r="B14" s="10">
        <v>78</v>
      </c>
      <c r="C14" s="11">
        <v>26163.210000000006</v>
      </c>
      <c r="D14" s="11">
        <v>2452.2400000000007</v>
      </c>
      <c r="E14" s="11">
        <f t="shared" si="0"/>
        <v>31.438974358974367</v>
      </c>
      <c r="F14" s="10">
        <v>3303</v>
      </c>
      <c r="G14" s="12" t="s">
        <v>523</v>
      </c>
    </row>
    <row r="15" spans="1:17" x14ac:dyDescent="0.25">
      <c r="A15" s="7" t="s">
        <v>39</v>
      </c>
      <c r="B15" s="10">
        <v>7</v>
      </c>
      <c r="C15" s="11">
        <v>633.16999999999996</v>
      </c>
      <c r="D15" s="11">
        <v>255.74</v>
      </c>
      <c r="E15" s="11">
        <f t="shared" si="0"/>
        <v>36.534285714285716</v>
      </c>
      <c r="F15" s="10">
        <v>21</v>
      </c>
      <c r="G15" s="12" t="s">
        <v>523</v>
      </c>
    </row>
    <row r="16" spans="1:17" x14ac:dyDescent="0.25">
      <c r="A16" s="7" t="s">
        <v>42</v>
      </c>
      <c r="B16" s="10">
        <v>62</v>
      </c>
      <c r="C16" s="11">
        <v>1870.5</v>
      </c>
      <c r="D16" s="11">
        <v>691.26</v>
      </c>
      <c r="E16" s="11">
        <f t="shared" si="0"/>
        <v>11.149354838709677</v>
      </c>
      <c r="F16" s="10">
        <v>291</v>
      </c>
      <c r="G16" s="12" t="s">
        <v>523</v>
      </c>
    </row>
    <row r="17" spans="1:7" x14ac:dyDescent="0.25">
      <c r="A17" s="7" t="s">
        <v>43</v>
      </c>
      <c r="B17" s="10">
        <v>1942</v>
      </c>
      <c r="C17" s="11">
        <v>22909.14</v>
      </c>
      <c r="D17" s="11">
        <v>8816.76</v>
      </c>
      <c r="E17" s="11">
        <f t="shared" si="0"/>
        <v>4.5400411946446964</v>
      </c>
      <c r="F17" s="10">
        <v>27677.9</v>
      </c>
      <c r="G17" s="12" t="s">
        <v>523</v>
      </c>
    </row>
    <row r="18" spans="1:7" x14ac:dyDescent="0.25">
      <c r="A18" s="7" t="s">
        <v>45</v>
      </c>
      <c r="B18" s="10">
        <v>1</v>
      </c>
      <c r="C18" s="11">
        <v>113.1</v>
      </c>
      <c r="D18" s="11">
        <v>0</v>
      </c>
      <c r="E18" s="11">
        <f t="shared" si="0"/>
        <v>0</v>
      </c>
      <c r="F18" s="10">
        <v>2</v>
      </c>
      <c r="G18" s="12" t="s">
        <v>523</v>
      </c>
    </row>
    <row r="19" spans="1:7" x14ac:dyDescent="0.25">
      <c r="A19" s="7" t="s">
        <v>47</v>
      </c>
      <c r="B19" s="10">
        <v>421</v>
      </c>
      <c r="C19" s="11">
        <v>98362.84</v>
      </c>
      <c r="D19" s="11">
        <v>12711.19</v>
      </c>
      <c r="E19" s="11">
        <f t="shared" si="0"/>
        <v>30.192850356294539</v>
      </c>
      <c r="F19" s="10">
        <v>18177</v>
      </c>
      <c r="G19" s="12" t="s">
        <v>523</v>
      </c>
    </row>
    <row r="20" spans="1:7" x14ac:dyDescent="0.25">
      <c r="A20" s="7" t="s">
        <v>48</v>
      </c>
      <c r="B20" s="10">
        <v>1</v>
      </c>
      <c r="C20" s="11">
        <v>2558.1</v>
      </c>
      <c r="D20" s="11">
        <v>1455.75</v>
      </c>
      <c r="E20" s="11">
        <f t="shared" si="0"/>
        <v>1455.75</v>
      </c>
      <c r="F20" s="10">
        <v>25</v>
      </c>
      <c r="G20" s="12" t="s">
        <v>523</v>
      </c>
    </row>
    <row r="21" spans="1:7" x14ac:dyDescent="0.25">
      <c r="A21" s="7" t="s">
        <v>55</v>
      </c>
      <c r="B21" s="10">
        <v>1</v>
      </c>
      <c r="C21" s="11">
        <v>62.95</v>
      </c>
      <c r="D21" s="11">
        <v>0</v>
      </c>
      <c r="E21" s="11">
        <f t="shared" si="0"/>
        <v>0</v>
      </c>
      <c r="F21" s="10">
        <v>45</v>
      </c>
      <c r="G21" s="12" t="s">
        <v>523</v>
      </c>
    </row>
    <row r="22" spans="1:7" x14ac:dyDescent="0.25">
      <c r="A22" s="7" t="s">
        <v>60</v>
      </c>
      <c r="B22" s="10">
        <v>1</v>
      </c>
      <c r="C22" s="11">
        <v>402.84</v>
      </c>
      <c r="D22" s="11">
        <v>139.29</v>
      </c>
      <c r="E22" s="11">
        <f t="shared" si="0"/>
        <v>139.29</v>
      </c>
      <c r="F22" s="10">
        <v>1</v>
      </c>
      <c r="G22" s="12" t="s">
        <v>523</v>
      </c>
    </row>
    <row r="23" spans="1:7" x14ac:dyDescent="0.25">
      <c r="A23" s="7" t="s">
        <v>61</v>
      </c>
      <c r="B23" s="10">
        <v>7</v>
      </c>
      <c r="C23" s="11">
        <v>3362.34</v>
      </c>
      <c r="D23" s="11">
        <v>1363.3400000000001</v>
      </c>
      <c r="E23" s="11">
        <f t="shared" si="0"/>
        <v>194.76285714285717</v>
      </c>
      <c r="F23" s="10">
        <v>25</v>
      </c>
      <c r="G23" s="12" t="s">
        <v>523</v>
      </c>
    </row>
    <row r="24" spans="1:7" x14ac:dyDescent="0.25">
      <c r="A24" s="7" t="s">
        <v>64</v>
      </c>
      <c r="B24" s="10">
        <v>14</v>
      </c>
      <c r="C24" s="11">
        <v>33466.92</v>
      </c>
      <c r="D24" s="11">
        <v>9618.7400000000016</v>
      </c>
      <c r="E24" s="11">
        <f t="shared" si="0"/>
        <v>687.05285714285731</v>
      </c>
      <c r="F24" s="10">
        <v>34</v>
      </c>
      <c r="G24" s="12" t="s">
        <v>523</v>
      </c>
    </row>
    <row r="25" spans="1:7" x14ac:dyDescent="0.25">
      <c r="A25" s="7" t="s">
        <v>65</v>
      </c>
      <c r="B25" s="10">
        <v>24</v>
      </c>
      <c r="C25" s="11">
        <v>7023.9800000000005</v>
      </c>
      <c r="D25" s="11">
        <v>1121.48</v>
      </c>
      <c r="E25" s="11">
        <f t="shared" si="0"/>
        <v>46.728333333333332</v>
      </c>
      <c r="F25" s="10">
        <v>721</v>
      </c>
      <c r="G25" s="12" t="s">
        <v>523</v>
      </c>
    </row>
    <row r="26" spans="1:7" x14ac:dyDescent="0.25">
      <c r="A26" s="7" t="s">
        <v>66</v>
      </c>
      <c r="B26" s="10">
        <v>3</v>
      </c>
      <c r="C26" s="11">
        <v>2466.98</v>
      </c>
      <c r="D26" s="11">
        <v>1334.43</v>
      </c>
      <c r="E26" s="11">
        <f t="shared" si="0"/>
        <v>444.81</v>
      </c>
      <c r="F26" s="10">
        <v>3</v>
      </c>
      <c r="G26" s="12" t="s">
        <v>523</v>
      </c>
    </row>
    <row r="27" spans="1:7" x14ac:dyDescent="0.25">
      <c r="A27" s="7" t="s">
        <v>67</v>
      </c>
      <c r="B27" s="10">
        <v>76</v>
      </c>
      <c r="C27" s="11">
        <v>20915.919999999998</v>
      </c>
      <c r="D27" s="11">
        <v>1320.69</v>
      </c>
      <c r="E27" s="11">
        <f t="shared" si="0"/>
        <v>17.377500000000001</v>
      </c>
      <c r="F27" s="10">
        <v>3094</v>
      </c>
      <c r="G27" s="12" t="s">
        <v>523</v>
      </c>
    </row>
    <row r="28" spans="1:7" x14ac:dyDescent="0.25">
      <c r="A28" s="7" t="s">
        <v>68</v>
      </c>
      <c r="B28" s="10">
        <v>149</v>
      </c>
      <c r="C28" s="11">
        <v>34105.99</v>
      </c>
      <c r="D28" s="11">
        <v>1567.34</v>
      </c>
      <c r="E28" s="11">
        <f t="shared" si="0"/>
        <v>10.519060402684563</v>
      </c>
      <c r="F28" s="10">
        <v>8214</v>
      </c>
      <c r="G28" s="12" t="s">
        <v>523</v>
      </c>
    </row>
    <row r="29" spans="1:7" x14ac:dyDescent="0.25">
      <c r="A29" s="7" t="s">
        <v>69</v>
      </c>
      <c r="B29" s="10">
        <v>20</v>
      </c>
      <c r="C29" s="11">
        <v>4247.03</v>
      </c>
      <c r="D29" s="11">
        <v>163.14999999999998</v>
      </c>
      <c r="E29" s="11">
        <f t="shared" si="0"/>
        <v>8.1574999999999989</v>
      </c>
      <c r="F29" s="10">
        <v>1046</v>
      </c>
      <c r="G29" s="12" t="s">
        <v>523</v>
      </c>
    </row>
    <row r="30" spans="1:7" x14ac:dyDescent="0.25">
      <c r="A30" s="7" t="s">
        <v>71</v>
      </c>
      <c r="B30" s="10">
        <v>11</v>
      </c>
      <c r="C30" s="11">
        <v>2771.94</v>
      </c>
      <c r="D30" s="11">
        <v>459.5</v>
      </c>
      <c r="E30" s="11">
        <f t="shared" si="0"/>
        <v>41.772727272727273</v>
      </c>
      <c r="F30" s="10">
        <v>660</v>
      </c>
      <c r="G30" s="12" t="s">
        <v>523</v>
      </c>
    </row>
    <row r="31" spans="1:7" x14ac:dyDescent="0.25">
      <c r="A31" s="7" t="s">
        <v>79</v>
      </c>
      <c r="B31" s="10">
        <v>73</v>
      </c>
      <c r="C31" s="11">
        <v>183.98000000000002</v>
      </c>
      <c r="D31" s="11">
        <v>0.88</v>
      </c>
      <c r="E31" s="11">
        <f t="shared" si="0"/>
        <v>1.2054794520547946E-2</v>
      </c>
      <c r="F31" s="10">
        <v>2153.4</v>
      </c>
      <c r="G31" s="12" t="s">
        <v>523</v>
      </c>
    </row>
    <row r="32" spans="1:7" x14ac:dyDescent="0.25">
      <c r="A32" s="7" t="s">
        <v>83</v>
      </c>
      <c r="B32" s="10">
        <v>184</v>
      </c>
      <c r="C32" s="11">
        <v>49381.35</v>
      </c>
      <c r="D32" s="11">
        <v>19586.96</v>
      </c>
      <c r="E32" s="11">
        <f t="shared" si="0"/>
        <v>106.45086956521739</v>
      </c>
      <c r="F32" s="10">
        <v>4918.41</v>
      </c>
      <c r="G32" s="12" t="s">
        <v>523</v>
      </c>
    </row>
    <row r="33" spans="1:7" x14ac:dyDescent="0.25">
      <c r="A33" s="7" t="s">
        <v>88</v>
      </c>
      <c r="B33" s="10">
        <v>1</v>
      </c>
      <c r="C33" s="11">
        <v>28.98</v>
      </c>
      <c r="D33" s="11">
        <v>0</v>
      </c>
      <c r="E33" s="11">
        <f t="shared" si="0"/>
        <v>0</v>
      </c>
      <c r="F33" s="10">
        <v>60</v>
      </c>
      <c r="G33" s="12" t="s">
        <v>523</v>
      </c>
    </row>
    <row r="34" spans="1:7" x14ac:dyDescent="0.25">
      <c r="A34" s="7" t="s">
        <v>89</v>
      </c>
      <c r="B34" s="10">
        <v>3</v>
      </c>
      <c r="C34" s="11">
        <v>79.62</v>
      </c>
      <c r="D34" s="11">
        <v>72.36</v>
      </c>
      <c r="E34" s="11">
        <f t="shared" si="0"/>
        <v>24.12</v>
      </c>
      <c r="F34" s="10">
        <v>180</v>
      </c>
      <c r="G34" s="12" t="s">
        <v>523</v>
      </c>
    </row>
    <row r="35" spans="1:7" x14ac:dyDescent="0.25">
      <c r="A35" s="7" t="s">
        <v>90</v>
      </c>
      <c r="B35" s="10">
        <v>13</v>
      </c>
      <c r="C35" s="11">
        <v>188.7</v>
      </c>
      <c r="D35" s="11">
        <v>88.28</v>
      </c>
      <c r="E35" s="11">
        <f t="shared" si="0"/>
        <v>6.7907692307692304</v>
      </c>
      <c r="F35" s="10">
        <v>158</v>
      </c>
      <c r="G35" s="12" t="s">
        <v>523</v>
      </c>
    </row>
    <row r="36" spans="1:7" x14ac:dyDescent="0.25">
      <c r="A36" s="7" t="s">
        <v>91</v>
      </c>
      <c r="B36" s="10">
        <v>121</v>
      </c>
      <c r="C36" s="11">
        <v>3094.99</v>
      </c>
      <c r="D36" s="11">
        <v>1193.0700000000002</v>
      </c>
      <c r="E36" s="11">
        <f t="shared" si="0"/>
        <v>9.8600826446281005</v>
      </c>
      <c r="F36" s="10">
        <v>3189</v>
      </c>
      <c r="G36" s="12" t="s">
        <v>523</v>
      </c>
    </row>
    <row r="37" spans="1:7" x14ac:dyDescent="0.25">
      <c r="A37" s="7" t="s">
        <v>95</v>
      </c>
      <c r="B37" s="10">
        <v>56</v>
      </c>
      <c r="C37" s="11">
        <v>4428.72</v>
      </c>
      <c r="D37" s="11">
        <v>429.3</v>
      </c>
      <c r="E37" s="11">
        <f t="shared" si="0"/>
        <v>7.6660714285714286</v>
      </c>
      <c r="F37" s="10">
        <v>866</v>
      </c>
      <c r="G37" s="12" t="s">
        <v>523</v>
      </c>
    </row>
    <row r="38" spans="1:7" x14ac:dyDescent="0.25">
      <c r="A38" s="7" t="s">
        <v>96</v>
      </c>
      <c r="B38" s="10">
        <v>251</v>
      </c>
      <c r="C38" s="11">
        <v>5426.1499999999987</v>
      </c>
      <c r="D38" s="11">
        <v>4175.34</v>
      </c>
      <c r="E38" s="11">
        <f t="shared" si="0"/>
        <v>16.634820717131475</v>
      </c>
      <c r="F38" s="10">
        <v>4688</v>
      </c>
      <c r="G38" s="12" t="s">
        <v>523</v>
      </c>
    </row>
    <row r="39" spans="1:7" x14ac:dyDescent="0.25">
      <c r="A39" s="7" t="s">
        <v>97</v>
      </c>
      <c r="B39" s="10">
        <v>2494</v>
      </c>
      <c r="C39" s="11">
        <v>490528.82</v>
      </c>
      <c r="D39" s="11">
        <v>176990.45999999996</v>
      </c>
      <c r="E39" s="11">
        <f t="shared" si="0"/>
        <v>70.966503608660773</v>
      </c>
      <c r="F39" s="10">
        <v>74651</v>
      </c>
      <c r="G39" s="12" t="s">
        <v>523</v>
      </c>
    </row>
    <row r="40" spans="1:7" x14ac:dyDescent="0.25">
      <c r="A40" s="7" t="s">
        <v>98</v>
      </c>
      <c r="B40" s="10">
        <v>6243</v>
      </c>
      <c r="C40" s="11">
        <v>86169.739999999991</v>
      </c>
      <c r="D40" s="11">
        <v>50949.060000000012</v>
      </c>
      <c r="E40" s="11">
        <f t="shared" si="0"/>
        <v>8.1609899086977435</v>
      </c>
      <c r="F40" s="10">
        <v>149144</v>
      </c>
      <c r="G40" s="12" t="s">
        <v>523</v>
      </c>
    </row>
    <row r="41" spans="1:7" x14ac:dyDescent="0.25">
      <c r="A41" s="7" t="s">
        <v>101</v>
      </c>
      <c r="B41" s="10">
        <v>1</v>
      </c>
      <c r="C41" s="11">
        <v>55.62</v>
      </c>
      <c r="D41" s="11">
        <v>22.32</v>
      </c>
      <c r="E41" s="11">
        <f t="shared" si="0"/>
        <v>22.32</v>
      </c>
      <c r="F41" s="10">
        <v>54</v>
      </c>
      <c r="G41" s="12" t="s">
        <v>523</v>
      </c>
    </row>
    <row r="42" spans="1:7" x14ac:dyDescent="0.25">
      <c r="A42" s="7" t="s">
        <v>103</v>
      </c>
      <c r="B42" s="10">
        <v>2</v>
      </c>
      <c r="C42" s="11">
        <v>1106.94</v>
      </c>
      <c r="D42" s="11">
        <v>1099.69</v>
      </c>
      <c r="E42" s="11">
        <f t="shared" si="0"/>
        <v>549.84500000000003</v>
      </c>
      <c r="F42" s="10">
        <v>24.1</v>
      </c>
      <c r="G42" s="12" t="s">
        <v>523</v>
      </c>
    </row>
    <row r="43" spans="1:7" x14ac:dyDescent="0.25">
      <c r="A43" s="7" t="s">
        <v>104</v>
      </c>
      <c r="B43" s="10">
        <v>4</v>
      </c>
      <c r="C43" s="11">
        <v>651.31000000000006</v>
      </c>
      <c r="D43" s="11">
        <v>447.72</v>
      </c>
      <c r="E43" s="11">
        <f t="shared" si="0"/>
        <v>111.93</v>
      </c>
      <c r="F43" s="10">
        <v>300</v>
      </c>
      <c r="G43" s="12" t="s">
        <v>523</v>
      </c>
    </row>
    <row r="44" spans="1:7" x14ac:dyDescent="0.25">
      <c r="A44" s="7" t="s">
        <v>105</v>
      </c>
      <c r="B44" s="10">
        <v>335</v>
      </c>
      <c r="C44" s="11">
        <v>8533.9399999999969</v>
      </c>
      <c r="D44" s="11">
        <v>3717.5600000000009</v>
      </c>
      <c r="E44" s="11">
        <f t="shared" si="0"/>
        <v>11.097194029850749</v>
      </c>
      <c r="F44" s="10">
        <v>4761</v>
      </c>
      <c r="G44" s="12" t="s">
        <v>523</v>
      </c>
    </row>
    <row r="45" spans="1:7" x14ac:dyDescent="0.25">
      <c r="A45" s="7" t="s">
        <v>106</v>
      </c>
      <c r="B45" s="10">
        <v>8</v>
      </c>
      <c r="C45" s="11">
        <v>1905.0500000000002</v>
      </c>
      <c r="D45" s="11">
        <v>132.79</v>
      </c>
      <c r="E45" s="11">
        <f t="shared" si="0"/>
        <v>16.598749999999999</v>
      </c>
      <c r="F45" s="10">
        <v>124</v>
      </c>
      <c r="G45" s="12" t="s">
        <v>523</v>
      </c>
    </row>
    <row r="46" spans="1:7" x14ac:dyDescent="0.25">
      <c r="A46" s="7" t="s">
        <v>107</v>
      </c>
      <c r="B46" s="10">
        <v>1</v>
      </c>
      <c r="C46" s="11">
        <v>360.46</v>
      </c>
      <c r="D46" s="11">
        <v>24.24</v>
      </c>
      <c r="E46" s="11">
        <f t="shared" si="0"/>
        <v>24.24</v>
      </c>
      <c r="F46" s="10">
        <v>30</v>
      </c>
      <c r="G46" s="12" t="s">
        <v>523</v>
      </c>
    </row>
    <row r="47" spans="1:7" x14ac:dyDescent="0.25">
      <c r="A47" s="7" t="s">
        <v>108</v>
      </c>
      <c r="B47" s="10">
        <v>27</v>
      </c>
      <c r="C47" s="11">
        <v>998.52</v>
      </c>
      <c r="D47" s="11">
        <v>200.38</v>
      </c>
      <c r="E47" s="11">
        <f t="shared" si="0"/>
        <v>7.4214814814814813</v>
      </c>
      <c r="F47" s="10">
        <v>828</v>
      </c>
      <c r="G47" s="12" t="s">
        <v>523</v>
      </c>
    </row>
    <row r="48" spans="1:7" x14ac:dyDescent="0.25">
      <c r="A48" s="7" t="s">
        <v>112</v>
      </c>
      <c r="B48" s="10">
        <v>63</v>
      </c>
      <c r="C48" s="11">
        <v>64480.990000000005</v>
      </c>
      <c r="D48" s="11">
        <v>12219.130000000001</v>
      </c>
      <c r="E48" s="11">
        <f t="shared" si="0"/>
        <v>193.95444444444445</v>
      </c>
      <c r="F48" s="10">
        <v>735</v>
      </c>
      <c r="G48" s="12" t="s">
        <v>523</v>
      </c>
    </row>
    <row r="49" spans="1:7" x14ac:dyDescent="0.25">
      <c r="A49" s="7" t="s">
        <v>114</v>
      </c>
      <c r="B49" s="10">
        <v>1</v>
      </c>
      <c r="C49" s="11">
        <v>36.14</v>
      </c>
      <c r="D49" s="11">
        <v>36.14</v>
      </c>
      <c r="E49" s="11">
        <f t="shared" si="0"/>
        <v>36.14</v>
      </c>
      <c r="F49" s="10">
        <v>30</v>
      </c>
      <c r="G49" s="12" t="s">
        <v>523</v>
      </c>
    </row>
    <row r="50" spans="1:7" x14ac:dyDescent="0.25">
      <c r="A50" s="7" t="s">
        <v>116</v>
      </c>
      <c r="B50" s="10">
        <v>2</v>
      </c>
      <c r="C50" s="11">
        <v>320.86</v>
      </c>
      <c r="D50" s="11">
        <v>25.67</v>
      </c>
      <c r="E50" s="11">
        <f t="shared" si="0"/>
        <v>12.835000000000001</v>
      </c>
      <c r="F50" s="10">
        <v>2</v>
      </c>
      <c r="G50" s="12" t="s">
        <v>523</v>
      </c>
    </row>
    <row r="51" spans="1:7" x14ac:dyDescent="0.25">
      <c r="A51" s="7" t="s">
        <v>118</v>
      </c>
      <c r="B51" s="10">
        <v>1</v>
      </c>
      <c r="C51" s="11">
        <v>19.48</v>
      </c>
      <c r="D51" s="11">
        <v>11.39</v>
      </c>
      <c r="E51" s="11">
        <f t="shared" si="0"/>
        <v>11.39</v>
      </c>
      <c r="F51" s="10">
        <v>1</v>
      </c>
      <c r="G51" s="12" t="s">
        <v>523</v>
      </c>
    </row>
    <row r="52" spans="1:7" x14ac:dyDescent="0.25">
      <c r="A52" s="7" t="s">
        <v>120</v>
      </c>
      <c r="B52" s="10">
        <v>23031</v>
      </c>
      <c r="C52" s="11">
        <v>809828.38000000012</v>
      </c>
      <c r="D52" s="11">
        <v>278990.58999999997</v>
      </c>
      <c r="E52" s="11">
        <f t="shared" si="0"/>
        <v>12.113698493335068</v>
      </c>
      <c r="F52" s="10">
        <v>214600.6</v>
      </c>
      <c r="G52" s="12" t="s">
        <v>523</v>
      </c>
    </row>
    <row r="53" spans="1:7" x14ac:dyDescent="0.25">
      <c r="A53" s="7" t="s">
        <v>121</v>
      </c>
      <c r="B53" s="10">
        <v>1</v>
      </c>
      <c r="C53" s="11">
        <v>40.869999999999997</v>
      </c>
      <c r="D53" s="11">
        <v>0</v>
      </c>
      <c r="E53" s="11">
        <f t="shared" si="0"/>
        <v>0</v>
      </c>
      <c r="F53" s="10">
        <v>1</v>
      </c>
      <c r="G53" s="12" t="s">
        <v>523</v>
      </c>
    </row>
    <row r="54" spans="1:7" x14ac:dyDescent="0.25">
      <c r="A54" s="7" t="s">
        <v>123</v>
      </c>
      <c r="B54" s="10">
        <v>1</v>
      </c>
      <c r="C54" s="11">
        <v>887.22</v>
      </c>
      <c r="D54" s="11">
        <v>481.41</v>
      </c>
      <c r="E54" s="11">
        <f t="shared" si="0"/>
        <v>481.41</v>
      </c>
      <c r="F54" s="10">
        <v>1</v>
      </c>
      <c r="G54" s="12" t="s">
        <v>523</v>
      </c>
    </row>
    <row r="55" spans="1:7" x14ac:dyDescent="0.25">
      <c r="A55" s="7" t="s">
        <v>128</v>
      </c>
      <c r="B55" s="10">
        <v>3</v>
      </c>
      <c r="C55" s="11">
        <v>756.95</v>
      </c>
      <c r="D55" s="11">
        <v>120.75999999999999</v>
      </c>
      <c r="E55" s="11">
        <f t="shared" si="0"/>
        <v>40.25333333333333</v>
      </c>
      <c r="F55" s="10">
        <v>120</v>
      </c>
      <c r="G55" s="12" t="s">
        <v>523</v>
      </c>
    </row>
    <row r="56" spans="1:7" x14ac:dyDescent="0.25">
      <c r="A56" s="7" t="s">
        <v>132</v>
      </c>
      <c r="B56" s="10">
        <v>17</v>
      </c>
      <c r="C56" s="11">
        <v>22888.95</v>
      </c>
      <c r="D56" s="11">
        <v>1649.54</v>
      </c>
      <c r="E56" s="11">
        <f t="shared" si="0"/>
        <v>97.031764705882352</v>
      </c>
      <c r="F56" s="10">
        <v>147</v>
      </c>
      <c r="G56" s="12" t="s">
        <v>523</v>
      </c>
    </row>
    <row r="57" spans="1:7" x14ac:dyDescent="0.25">
      <c r="A57" s="7" t="s">
        <v>133</v>
      </c>
      <c r="B57" s="10">
        <v>15</v>
      </c>
      <c r="C57" s="11">
        <v>11805.57</v>
      </c>
      <c r="D57" s="11">
        <v>4909.7699999999995</v>
      </c>
      <c r="E57" s="11">
        <f t="shared" si="0"/>
        <v>327.31799999999998</v>
      </c>
      <c r="F57" s="10">
        <v>220</v>
      </c>
      <c r="G57" s="12" t="s">
        <v>523</v>
      </c>
    </row>
    <row r="58" spans="1:7" x14ac:dyDescent="0.25">
      <c r="A58" s="7" t="s">
        <v>136</v>
      </c>
      <c r="B58" s="10">
        <v>27</v>
      </c>
      <c r="C58" s="11">
        <v>4787.1000000000004</v>
      </c>
      <c r="D58" s="11">
        <v>124.11</v>
      </c>
      <c r="E58" s="11">
        <f t="shared" si="0"/>
        <v>4.5966666666666667</v>
      </c>
      <c r="F58" s="10">
        <v>545</v>
      </c>
      <c r="G58" s="12" t="s">
        <v>523</v>
      </c>
    </row>
    <row r="59" spans="1:7" x14ac:dyDescent="0.25">
      <c r="A59" s="7" t="s">
        <v>138</v>
      </c>
      <c r="B59" s="10">
        <v>17</v>
      </c>
      <c r="C59" s="11">
        <v>254.25</v>
      </c>
      <c r="D59" s="11">
        <v>78.920000000000016</v>
      </c>
      <c r="E59" s="11">
        <f t="shared" si="0"/>
        <v>4.6423529411764717</v>
      </c>
      <c r="F59" s="10">
        <v>423</v>
      </c>
      <c r="G59" s="12" t="s">
        <v>523</v>
      </c>
    </row>
    <row r="60" spans="1:7" x14ac:dyDescent="0.25">
      <c r="A60" s="7" t="s">
        <v>139</v>
      </c>
      <c r="B60" s="10">
        <v>12</v>
      </c>
      <c r="C60" s="11">
        <v>9124.91</v>
      </c>
      <c r="D60" s="11">
        <v>4525.0300000000007</v>
      </c>
      <c r="E60" s="11">
        <f t="shared" si="0"/>
        <v>377.08583333333337</v>
      </c>
      <c r="F60" s="10">
        <v>636</v>
      </c>
      <c r="G60" s="12" t="s">
        <v>523</v>
      </c>
    </row>
    <row r="61" spans="1:7" x14ac:dyDescent="0.25">
      <c r="A61" s="7" t="s">
        <v>140</v>
      </c>
      <c r="B61" s="10">
        <v>37</v>
      </c>
      <c r="C61" s="11">
        <v>4206.5600000000004</v>
      </c>
      <c r="D61" s="11">
        <v>1531.23</v>
      </c>
      <c r="E61" s="11">
        <f t="shared" si="0"/>
        <v>41.384594594594596</v>
      </c>
      <c r="F61" s="10">
        <v>713</v>
      </c>
      <c r="G61" s="12" t="s">
        <v>523</v>
      </c>
    </row>
    <row r="62" spans="1:7" x14ac:dyDescent="0.25">
      <c r="A62" s="7" t="s">
        <v>141</v>
      </c>
      <c r="B62" s="10">
        <v>13642</v>
      </c>
      <c r="C62" s="11">
        <v>1171122.68</v>
      </c>
      <c r="D62" s="11">
        <v>426580.88000000012</v>
      </c>
      <c r="E62" s="11">
        <f t="shared" si="0"/>
        <v>31.269673068465043</v>
      </c>
      <c r="F62" s="10">
        <v>1135096.45</v>
      </c>
      <c r="G62" s="12" t="s">
        <v>523</v>
      </c>
    </row>
    <row r="63" spans="1:7" x14ac:dyDescent="0.25">
      <c r="A63" s="7" t="s">
        <v>147</v>
      </c>
      <c r="B63" s="10">
        <v>3</v>
      </c>
      <c r="C63" s="11">
        <v>42</v>
      </c>
      <c r="D63" s="11">
        <v>0</v>
      </c>
      <c r="E63" s="11">
        <f t="shared" si="0"/>
        <v>0</v>
      </c>
      <c r="F63" s="10">
        <v>0</v>
      </c>
      <c r="G63" s="12" t="s">
        <v>523</v>
      </c>
    </row>
    <row r="64" spans="1:7" x14ac:dyDescent="0.25">
      <c r="A64" s="7" t="s">
        <v>151</v>
      </c>
      <c r="B64" s="10">
        <v>3</v>
      </c>
      <c r="C64" s="11">
        <v>904.78</v>
      </c>
      <c r="D64" s="11">
        <v>244.5</v>
      </c>
      <c r="E64" s="11">
        <f t="shared" si="0"/>
        <v>81.5</v>
      </c>
      <c r="F64" s="10">
        <v>360</v>
      </c>
      <c r="G64" s="12" t="s">
        <v>523</v>
      </c>
    </row>
    <row r="65" spans="1:7" x14ac:dyDescent="0.25">
      <c r="A65" s="7" t="s">
        <v>155</v>
      </c>
      <c r="B65" s="10">
        <v>1</v>
      </c>
      <c r="C65" s="11">
        <v>284.44</v>
      </c>
      <c r="D65" s="11">
        <v>8.7799999999999994</v>
      </c>
      <c r="E65" s="11">
        <f t="shared" si="0"/>
        <v>8.7799999999999994</v>
      </c>
      <c r="F65" s="10">
        <v>1</v>
      </c>
      <c r="G65" s="12" t="s">
        <v>523</v>
      </c>
    </row>
    <row r="66" spans="1:7" x14ac:dyDescent="0.25">
      <c r="A66" s="7" t="s">
        <v>156</v>
      </c>
      <c r="B66" s="10">
        <v>2</v>
      </c>
      <c r="C66" s="11">
        <v>221.02</v>
      </c>
      <c r="D66" s="11">
        <v>111.06</v>
      </c>
      <c r="E66" s="11">
        <f t="shared" ref="E66:E129" si="4">D66/B66</f>
        <v>55.53</v>
      </c>
      <c r="F66" s="10">
        <v>540</v>
      </c>
      <c r="G66" s="12" t="s">
        <v>523</v>
      </c>
    </row>
    <row r="67" spans="1:7" x14ac:dyDescent="0.25">
      <c r="A67" s="7" t="s">
        <v>157</v>
      </c>
      <c r="B67" s="10">
        <v>31</v>
      </c>
      <c r="C67" s="11">
        <v>1374.17</v>
      </c>
      <c r="D67" s="11">
        <v>284.76</v>
      </c>
      <c r="E67" s="11">
        <f t="shared" si="4"/>
        <v>9.185806451612903</v>
      </c>
      <c r="F67" s="10">
        <v>876</v>
      </c>
      <c r="G67" s="12" t="s">
        <v>523</v>
      </c>
    </row>
    <row r="68" spans="1:7" x14ac:dyDescent="0.25">
      <c r="A68" s="7" t="s">
        <v>158</v>
      </c>
      <c r="B68" s="10">
        <v>339</v>
      </c>
      <c r="C68" s="11">
        <v>8277.619999999999</v>
      </c>
      <c r="D68" s="11">
        <v>4261.17</v>
      </c>
      <c r="E68" s="11">
        <f t="shared" si="4"/>
        <v>12.569823008849557</v>
      </c>
      <c r="F68" s="10">
        <v>6414</v>
      </c>
      <c r="G68" s="12" t="s">
        <v>523</v>
      </c>
    </row>
    <row r="69" spans="1:7" x14ac:dyDescent="0.25">
      <c r="A69" s="7" t="s">
        <v>159</v>
      </c>
      <c r="B69" s="10">
        <v>9</v>
      </c>
      <c r="C69" s="11">
        <v>360.82999999999993</v>
      </c>
      <c r="D69" s="11">
        <v>191.92000000000002</v>
      </c>
      <c r="E69" s="11">
        <f t="shared" si="4"/>
        <v>21.324444444444445</v>
      </c>
      <c r="F69" s="10">
        <v>194</v>
      </c>
      <c r="G69" s="12" t="s">
        <v>523</v>
      </c>
    </row>
    <row r="70" spans="1:7" x14ac:dyDescent="0.25">
      <c r="A70" s="7" t="s">
        <v>162</v>
      </c>
      <c r="B70" s="10">
        <v>432</v>
      </c>
      <c r="C70" s="11">
        <v>118497.19999999998</v>
      </c>
      <c r="D70" s="11">
        <v>12712.119999999997</v>
      </c>
      <c r="E70" s="11">
        <f t="shared" si="4"/>
        <v>29.426203703703695</v>
      </c>
      <c r="F70" s="10">
        <v>11191</v>
      </c>
      <c r="G70" s="12" t="s">
        <v>523</v>
      </c>
    </row>
    <row r="71" spans="1:7" x14ac:dyDescent="0.25">
      <c r="A71" s="7" t="s">
        <v>164</v>
      </c>
      <c r="B71" s="10">
        <v>1</v>
      </c>
      <c r="C71" s="11">
        <v>208.27</v>
      </c>
      <c r="D71" s="11">
        <v>113.65</v>
      </c>
      <c r="E71" s="11">
        <f t="shared" si="4"/>
        <v>113.65</v>
      </c>
      <c r="F71" s="10">
        <v>1</v>
      </c>
      <c r="G71" s="12" t="s">
        <v>523</v>
      </c>
    </row>
    <row r="72" spans="1:7" x14ac:dyDescent="0.25">
      <c r="A72" s="7" t="s">
        <v>169</v>
      </c>
      <c r="B72" s="10">
        <v>4</v>
      </c>
      <c r="C72" s="11">
        <v>1972.33</v>
      </c>
      <c r="D72" s="11">
        <v>1290.72</v>
      </c>
      <c r="E72" s="11">
        <f t="shared" si="4"/>
        <v>322.68</v>
      </c>
      <c r="F72" s="10">
        <v>78</v>
      </c>
      <c r="G72" s="12" t="s">
        <v>523</v>
      </c>
    </row>
    <row r="73" spans="1:7" x14ac:dyDescent="0.25">
      <c r="A73" s="7" t="s">
        <v>173</v>
      </c>
      <c r="B73" s="10">
        <v>521</v>
      </c>
      <c r="C73" s="11">
        <v>10288.630000000001</v>
      </c>
      <c r="D73" s="11">
        <v>4260.54</v>
      </c>
      <c r="E73" s="11">
        <f t="shared" si="4"/>
        <v>8.1776199616122849</v>
      </c>
      <c r="F73" s="10">
        <v>1702</v>
      </c>
      <c r="G73" s="12" t="s">
        <v>523</v>
      </c>
    </row>
    <row r="74" spans="1:7" x14ac:dyDescent="0.25">
      <c r="A74" s="7" t="s">
        <v>174</v>
      </c>
      <c r="B74" s="10">
        <v>54</v>
      </c>
      <c r="C74" s="11">
        <v>11275.98</v>
      </c>
      <c r="D74" s="11">
        <v>431.2</v>
      </c>
      <c r="E74" s="11">
        <f t="shared" si="4"/>
        <v>7.9851851851851849</v>
      </c>
      <c r="F74" s="10">
        <v>1598</v>
      </c>
      <c r="G74" s="12" t="s">
        <v>523</v>
      </c>
    </row>
    <row r="75" spans="1:7" x14ac:dyDescent="0.25">
      <c r="A75" s="7" t="s">
        <v>175</v>
      </c>
      <c r="B75" s="10">
        <v>7</v>
      </c>
      <c r="C75" s="11">
        <v>1000</v>
      </c>
      <c r="D75" s="11">
        <v>800</v>
      </c>
      <c r="E75" s="11">
        <f t="shared" si="4"/>
        <v>114.28571428571429</v>
      </c>
      <c r="F75" s="10">
        <v>6</v>
      </c>
      <c r="G75" s="12" t="s">
        <v>523</v>
      </c>
    </row>
    <row r="76" spans="1:7" x14ac:dyDescent="0.25">
      <c r="A76" s="7" t="s">
        <v>176</v>
      </c>
      <c r="B76" s="10">
        <v>4287</v>
      </c>
      <c r="C76" s="11">
        <v>2445053.6699999995</v>
      </c>
      <c r="D76" s="11">
        <v>915847.49999999988</v>
      </c>
      <c r="E76" s="11">
        <f t="shared" si="4"/>
        <v>213.63365990202936</v>
      </c>
      <c r="F76" s="10">
        <v>221989</v>
      </c>
      <c r="G76" s="12" t="s">
        <v>523</v>
      </c>
    </row>
    <row r="77" spans="1:7" x14ac:dyDescent="0.25">
      <c r="A77" s="7" t="s">
        <v>178</v>
      </c>
      <c r="B77" s="10">
        <v>33</v>
      </c>
      <c r="C77" s="11">
        <v>15294.74</v>
      </c>
      <c r="D77" s="11">
        <v>286</v>
      </c>
      <c r="E77" s="11">
        <f t="shared" si="4"/>
        <v>8.6666666666666661</v>
      </c>
      <c r="F77" s="10">
        <v>901</v>
      </c>
      <c r="G77" s="12" t="s">
        <v>523</v>
      </c>
    </row>
    <row r="78" spans="1:7" x14ac:dyDescent="0.25">
      <c r="A78" s="7" t="s">
        <v>179</v>
      </c>
      <c r="B78" s="10">
        <v>3</v>
      </c>
      <c r="C78" s="11">
        <v>30465.15</v>
      </c>
      <c r="D78" s="11">
        <v>21085.17</v>
      </c>
      <c r="E78" s="11">
        <f t="shared" si="4"/>
        <v>7028.3899999999994</v>
      </c>
      <c r="F78" s="10">
        <v>12</v>
      </c>
      <c r="G78" s="12" t="s">
        <v>523</v>
      </c>
    </row>
    <row r="79" spans="1:7" x14ac:dyDescent="0.25">
      <c r="A79" s="7" t="s">
        <v>183</v>
      </c>
      <c r="B79" s="10">
        <v>5823</v>
      </c>
      <c r="C79" s="11">
        <v>193497.99</v>
      </c>
      <c r="D79" s="11">
        <v>146560.68</v>
      </c>
      <c r="E79" s="11">
        <f t="shared" si="4"/>
        <v>25.169273570324574</v>
      </c>
      <c r="F79" s="10">
        <v>79471</v>
      </c>
      <c r="G79" s="12" t="s">
        <v>523</v>
      </c>
    </row>
    <row r="80" spans="1:7" x14ac:dyDescent="0.25">
      <c r="A80" s="7" t="s">
        <v>189</v>
      </c>
      <c r="B80" s="10">
        <v>126</v>
      </c>
      <c r="C80" s="11">
        <v>21354.229999999992</v>
      </c>
      <c r="D80" s="11">
        <v>7009.8200000000015</v>
      </c>
      <c r="E80" s="11">
        <f t="shared" si="4"/>
        <v>55.633492063492078</v>
      </c>
      <c r="F80" s="10">
        <v>6207</v>
      </c>
      <c r="G80" s="12" t="s">
        <v>523</v>
      </c>
    </row>
    <row r="81" spans="1:7" x14ac:dyDescent="0.25">
      <c r="A81" s="7" t="s">
        <v>194</v>
      </c>
      <c r="B81" s="10">
        <v>9</v>
      </c>
      <c r="C81" s="11">
        <v>7700.7800000000007</v>
      </c>
      <c r="D81" s="11">
        <v>836</v>
      </c>
      <c r="E81" s="11">
        <f t="shared" si="4"/>
        <v>92.888888888888886</v>
      </c>
      <c r="F81" s="10">
        <v>631</v>
      </c>
      <c r="G81" s="12" t="s">
        <v>523</v>
      </c>
    </row>
    <row r="82" spans="1:7" x14ac:dyDescent="0.25">
      <c r="A82" s="7" t="s">
        <v>196</v>
      </c>
      <c r="B82" s="10">
        <v>104</v>
      </c>
      <c r="C82" s="11">
        <v>65266.05</v>
      </c>
      <c r="D82" s="11">
        <v>41086.14</v>
      </c>
      <c r="E82" s="11">
        <f t="shared" si="4"/>
        <v>395.05903846153848</v>
      </c>
      <c r="F82" s="10">
        <v>4097</v>
      </c>
      <c r="G82" s="12" t="s">
        <v>523</v>
      </c>
    </row>
    <row r="83" spans="1:7" x14ac:dyDescent="0.25">
      <c r="A83" s="7" t="s">
        <v>197</v>
      </c>
      <c r="B83" s="10">
        <v>6</v>
      </c>
      <c r="C83" s="11">
        <v>162.84</v>
      </c>
      <c r="D83" s="11">
        <v>92.42</v>
      </c>
      <c r="E83" s="11">
        <f t="shared" si="4"/>
        <v>15.403333333333334</v>
      </c>
      <c r="F83" s="10">
        <v>95</v>
      </c>
      <c r="G83" s="12" t="s">
        <v>523</v>
      </c>
    </row>
    <row r="84" spans="1:7" x14ac:dyDescent="0.25">
      <c r="A84" s="7" t="s">
        <v>201</v>
      </c>
      <c r="B84" s="10">
        <v>6</v>
      </c>
      <c r="C84" s="11">
        <v>3812.64</v>
      </c>
      <c r="D84" s="11">
        <v>162.25</v>
      </c>
      <c r="E84" s="11">
        <f t="shared" si="4"/>
        <v>27.041666666666668</v>
      </c>
      <c r="F84" s="10">
        <v>6</v>
      </c>
      <c r="G84" s="12" t="s">
        <v>523</v>
      </c>
    </row>
    <row r="85" spans="1:7" x14ac:dyDescent="0.25">
      <c r="A85" s="7" t="s">
        <v>203</v>
      </c>
      <c r="B85" s="10">
        <v>1</v>
      </c>
      <c r="C85" s="11">
        <v>25</v>
      </c>
      <c r="D85" s="11">
        <v>0</v>
      </c>
      <c r="E85" s="11">
        <f t="shared" si="4"/>
        <v>0</v>
      </c>
      <c r="F85" s="10">
        <v>0.05</v>
      </c>
      <c r="G85" s="12" t="s">
        <v>523</v>
      </c>
    </row>
    <row r="86" spans="1:7" x14ac:dyDescent="0.25">
      <c r="A86" s="7" t="s">
        <v>205</v>
      </c>
      <c r="B86" s="10">
        <v>2</v>
      </c>
      <c r="C86" s="11">
        <v>249.4</v>
      </c>
      <c r="D86" s="11">
        <v>124.7</v>
      </c>
      <c r="E86" s="11">
        <f t="shared" si="4"/>
        <v>62.35</v>
      </c>
      <c r="F86" s="10">
        <v>60</v>
      </c>
      <c r="G86" s="12" t="s">
        <v>523</v>
      </c>
    </row>
    <row r="87" spans="1:7" x14ac:dyDescent="0.25">
      <c r="A87" s="7" t="s">
        <v>208</v>
      </c>
      <c r="B87" s="10">
        <v>1</v>
      </c>
      <c r="C87" s="11">
        <v>148.76</v>
      </c>
      <c r="D87" s="11">
        <v>148.76</v>
      </c>
      <c r="E87" s="11">
        <f t="shared" si="4"/>
        <v>148.76</v>
      </c>
      <c r="F87" s="10">
        <v>10</v>
      </c>
      <c r="G87" s="12" t="s">
        <v>523</v>
      </c>
    </row>
    <row r="88" spans="1:7" x14ac:dyDescent="0.25">
      <c r="A88" s="7" t="s">
        <v>210</v>
      </c>
      <c r="B88" s="10">
        <v>133</v>
      </c>
      <c r="C88" s="11">
        <v>16739.829999999998</v>
      </c>
      <c r="D88" s="11">
        <v>2137.2299999999996</v>
      </c>
      <c r="E88" s="11">
        <f t="shared" si="4"/>
        <v>16.069398496240598</v>
      </c>
      <c r="F88" s="10">
        <v>5671</v>
      </c>
      <c r="G88" s="12" t="s">
        <v>523</v>
      </c>
    </row>
    <row r="89" spans="1:7" x14ac:dyDescent="0.25">
      <c r="A89" s="7" t="s">
        <v>211</v>
      </c>
      <c r="B89" s="10">
        <v>4539</v>
      </c>
      <c r="C89" s="11">
        <v>748647.35</v>
      </c>
      <c r="D89" s="11">
        <v>211326.05</v>
      </c>
      <c r="E89" s="11">
        <f t="shared" si="4"/>
        <v>46.557843137254899</v>
      </c>
      <c r="F89" s="10">
        <v>219242</v>
      </c>
      <c r="G89" s="12" t="s">
        <v>523</v>
      </c>
    </row>
    <row r="90" spans="1:7" x14ac:dyDescent="0.25">
      <c r="A90" s="7" t="s">
        <v>213</v>
      </c>
      <c r="B90" s="10">
        <v>12</v>
      </c>
      <c r="C90" s="11">
        <v>8900.48</v>
      </c>
      <c r="D90" s="11">
        <v>4317.2700000000004</v>
      </c>
      <c r="E90" s="11">
        <f t="shared" si="4"/>
        <v>359.77250000000004</v>
      </c>
      <c r="F90" s="10">
        <v>667</v>
      </c>
      <c r="G90" s="12" t="s">
        <v>523</v>
      </c>
    </row>
    <row r="91" spans="1:7" x14ac:dyDescent="0.25">
      <c r="A91" s="7" t="s">
        <v>214</v>
      </c>
      <c r="B91" s="10">
        <v>16</v>
      </c>
      <c r="C91" s="11">
        <v>3254.08</v>
      </c>
      <c r="D91" s="11">
        <v>1087.3800000000001</v>
      </c>
      <c r="E91" s="11">
        <f t="shared" si="4"/>
        <v>67.961250000000007</v>
      </c>
      <c r="F91" s="10">
        <v>228</v>
      </c>
      <c r="G91" s="12" t="s">
        <v>523</v>
      </c>
    </row>
    <row r="92" spans="1:7" x14ac:dyDescent="0.25">
      <c r="A92" s="7" t="s">
        <v>217</v>
      </c>
      <c r="B92" s="10">
        <v>5</v>
      </c>
      <c r="C92" s="11">
        <v>1791.99</v>
      </c>
      <c r="D92" s="11">
        <v>45.91</v>
      </c>
      <c r="E92" s="11">
        <f t="shared" si="4"/>
        <v>9.1819999999999986</v>
      </c>
      <c r="F92" s="10">
        <v>64</v>
      </c>
      <c r="G92" s="12" t="s">
        <v>523</v>
      </c>
    </row>
    <row r="93" spans="1:7" x14ac:dyDescent="0.25">
      <c r="A93" s="7" t="s">
        <v>218</v>
      </c>
      <c r="B93" s="10">
        <v>3</v>
      </c>
      <c r="C93" s="11">
        <v>26.1</v>
      </c>
      <c r="D93" s="11">
        <v>16.64</v>
      </c>
      <c r="E93" s="11">
        <f t="shared" si="4"/>
        <v>5.5466666666666669</v>
      </c>
      <c r="F93" s="10">
        <v>3</v>
      </c>
      <c r="G93" s="12" t="s">
        <v>523</v>
      </c>
    </row>
    <row r="94" spans="1:7" x14ac:dyDescent="0.25">
      <c r="A94" s="7" t="s">
        <v>220</v>
      </c>
      <c r="B94" s="10">
        <v>4579</v>
      </c>
      <c r="C94" s="11">
        <v>426387.58999999991</v>
      </c>
      <c r="D94" s="11">
        <v>54158.820000000007</v>
      </c>
      <c r="E94" s="11">
        <f t="shared" si="4"/>
        <v>11.827652325835336</v>
      </c>
      <c r="F94" s="10">
        <v>265381</v>
      </c>
      <c r="G94" s="12" t="s">
        <v>523</v>
      </c>
    </row>
    <row r="95" spans="1:7" x14ac:dyDescent="0.25">
      <c r="A95" s="7" t="s">
        <v>221</v>
      </c>
      <c r="B95" s="10">
        <v>1</v>
      </c>
      <c r="C95" s="11">
        <v>1354.31</v>
      </c>
      <c r="D95" s="11">
        <v>0</v>
      </c>
      <c r="E95" s="11">
        <f t="shared" si="4"/>
        <v>0</v>
      </c>
      <c r="F95" s="10">
        <v>60</v>
      </c>
      <c r="G95" s="12" t="s">
        <v>523</v>
      </c>
    </row>
    <row r="96" spans="1:7" x14ac:dyDescent="0.25">
      <c r="A96" s="7" t="s">
        <v>225</v>
      </c>
      <c r="B96" s="10">
        <v>12</v>
      </c>
      <c r="C96" s="11">
        <v>202.37</v>
      </c>
      <c r="D96" s="11">
        <v>118.63</v>
      </c>
      <c r="E96" s="11">
        <f t="shared" si="4"/>
        <v>9.8858333333333324</v>
      </c>
      <c r="F96" s="10">
        <v>40</v>
      </c>
      <c r="G96" s="12" t="s">
        <v>523</v>
      </c>
    </row>
    <row r="97" spans="1:7" x14ac:dyDescent="0.25">
      <c r="A97" s="7" t="s">
        <v>235</v>
      </c>
      <c r="B97" s="10">
        <v>6</v>
      </c>
      <c r="C97" s="11">
        <v>2999.88</v>
      </c>
      <c r="D97" s="11">
        <v>1890.8700000000001</v>
      </c>
      <c r="E97" s="11">
        <f t="shared" si="4"/>
        <v>315.14500000000004</v>
      </c>
      <c r="F97" s="10">
        <v>93</v>
      </c>
      <c r="G97" s="12" t="s">
        <v>523</v>
      </c>
    </row>
    <row r="98" spans="1:7" x14ac:dyDescent="0.25">
      <c r="A98" s="7" t="s">
        <v>236</v>
      </c>
      <c r="B98" s="10">
        <v>329</v>
      </c>
      <c r="C98" s="11">
        <v>14748.42</v>
      </c>
      <c r="D98" s="11">
        <v>3496.2199999999989</v>
      </c>
      <c r="E98" s="11">
        <f t="shared" si="4"/>
        <v>10.626808510638295</v>
      </c>
      <c r="F98" s="10">
        <v>12731</v>
      </c>
      <c r="G98" s="12" t="s">
        <v>523</v>
      </c>
    </row>
    <row r="99" spans="1:7" x14ac:dyDescent="0.25">
      <c r="A99" s="7" t="s">
        <v>237</v>
      </c>
      <c r="B99" s="10">
        <v>8</v>
      </c>
      <c r="C99" s="11">
        <v>1112.96</v>
      </c>
      <c r="D99" s="11">
        <v>875.35</v>
      </c>
      <c r="E99" s="11">
        <f t="shared" si="4"/>
        <v>109.41875</v>
      </c>
      <c r="F99" s="10">
        <v>320</v>
      </c>
      <c r="G99" s="12" t="s">
        <v>523</v>
      </c>
    </row>
    <row r="100" spans="1:7" x14ac:dyDescent="0.25">
      <c r="A100" s="7" t="s">
        <v>238</v>
      </c>
      <c r="B100" s="10">
        <v>169</v>
      </c>
      <c r="C100" s="11">
        <v>2722.2100000000009</v>
      </c>
      <c r="D100" s="11">
        <v>886.87999999999988</v>
      </c>
      <c r="E100" s="11">
        <f t="shared" si="4"/>
        <v>5.2478106508875735</v>
      </c>
      <c r="F100" s="10">
        <v>2220.6</v>
      </c>
      <c r="G100" s="12" t="s">
        <v>523</v>
      </c>
    </row>
    <row r="101" spans="1:7" x14ac:dyDescent="0.25">
      <c r="A101" s="7" t="s">
        <v>239</v>
      </c>
      <c r="B101" s="10">
        <v>65</v>
      </c>
      <c r="C101" s="11">
        <v>2748.44</v>
      </c>
      <c r="D101" s="11">
        <v>993.15000000000009</v>
      </c>
      <c r="E101" s="11">
        <f t="shared" si="4"/>
        <v>15.27923076923077</v>
      </c>
      <c r="F101" s="10">
        <v>156</v>
      </c>
      <c r="G101" s="12" t="s">
        <v>523</v>
      </c>
    </row>
    <row r="102" spans="1:7" x14ac:dyDescent="0.25">
      <c r="A102" s="7" t="s">
        <v>242</v>
      </c>
      <c r="B102" s="10">
        <v>121</v>
      </c>
      <c r="C102" s="11">
        <v>108335.07999999999</v>
      </c>
      <c r="D102" s="11">
        <v>36222.689999999995</v>
      </c>
      <c r="E102" s="11">
        <f t="shared" si="4"/>
        <v>299.36107438016523</v>
      </c>
      <c r="F102" s="10">
        <v>2575</v>
      </c>
      <c r="G102" s="12" t="s">
        <v>523</v>
      </c>
    </row>
    <row r="103" spans="1:7" x14ac:dyDescent="0.25">
      <c r="A103" s="7" t="s">
        <v>243</v>
      </c>
      <c r="B103" s="10">
        <v>41</v>
      </c>
      <c r="C103" s="11">
        <v>1346.22</v>
      </c>
      <c r="D103" s="11">
        <v>138.37</v>
      </c>
      <c r="E103" s="11">
        <f t="shared" si="4"/>
        <v>3.3748780487804879</v>
      </c>
      <c r="F103" s="10">
        <v>806</v>
      </c>
      <c r="G103" s="12" t="s">
        <v>523</v>
      </c>
    </row>
    <row r="104" spans="1:7" x14ac:dyDescent="0.25">
      <c r="A104" s="7" t="s">
        <v>244</v>
      </c>
      <c r="B104" s="10">
        <v>16</v>
      </c>
      <c r="C104" s="11">
        <v>528.92999999999995</v>
      </c>
      <c r="D104" s="11">
        <v>11.620000000000001</v>
      </c>
      <c r="E104" s="11">
        <f t="shared" si="4"/>
        <v>0.72625000000000006</v>
      </c>
      <c r="F104" s="10">
        <v>60</v>
      </c>
      <c r="G104" s="12" t="s">
        <v>523</v>
      </c>
    </row>
    <row r="105" spans="1:7" x14ac:dyDescent="0.25">
      <c r="A105" s="7" t="s">
        <v>246</v>
      </c>
      <c r="B105" s="10">
        <v>1</v>
      </c>
      <c r="C105" s="11">
        <v>28.61</v>
      </c>
      <c r="D105" s="11">
        <v>28.61</v>
      </c>
      <c r="E105" s="11">
        <f t="shared" si="4"/>
        <v>28.61</v>
      </c>
      <c r="F105" s="10">
        <v>30</v>
      </c>
      <c r="G105" s="12" t="s">
        <v>523</v>
      </c>
    </row>
    <row r="106" spans="1:7" x14ac:dyDescent="0.25">
      <c r="A106" s="7" t="s">
        <v>247</v>
      </c>
      <c r="B106" s="10">
        <v>66017</v>
      </c>
      <c r="C106" s="11">
        <v>4253596.0200000051</v>
      </c>
      <c r="D106" s="11">
        <v>1090827.4199999995</v>
      </c>
      <c r="E106" s="11">
        <f t="shared" si="4"/>
        <v>16.523432146265346</v>
      </c>
      <c r="F106" s="10">
        <v>1861115</v>
      </c>
      <c r="G106" s="12" t="s">
        <v>523</v>
      </c>
    </row>
    <row r="107" spans="1:7" x14ac:dyDescent="0.25">
      <c r="A107" s="7" t="s">
        <v>249</v>
      </c>
      <c r="B107" s="10">
        <v>4</v>
      </c>
      <c r="C107" s="11">
        <v>6147.89</v>
      </c>
      <c r="D107" s="11">
        <v>3131.2200000000003</v>
      </c>
      <c r="E107" s="11">
        <f t="shared" si="4"/>
        <v>782.80500000000006</v>
      </c>
      <c r="F107" s="10">
        <v>111</v>
      </c>
      <c r="G107" s="12" t="s">
        <v>523</v>
      </c>
    </row>
    <row r="108" spans="1:7" x14ac:dyDescent="0.25">
      <c r="A108" s="7" t="s">
        <v>253</v>
      </c>
      <c r="B108" s="10">
        <v>194</v>
      </c>
      <c r="C108" s="11">
        <v>4942.74</v>
      </c>
      <c r="D108" s="11">
        <v>2156.9900000000002</v>
      </c>
      <c r="E108" s="11">
        <f t="shared" si="4"/>
        <v>11.118505154639177</v>
      </c>
      <c r="F108" s="10">
        <v>2923</v>
      </c>
      <c r="G108" s="12" t="s">
        <v>523</v>
      </c>
    </row>
    <row r="109" spans="1:7" x14ac:dyDescent="0.25">
      <c r="A109" s="7" t="s">
        <v>265</v>
      </c>
      <c r="B109" s="10">
        <v>2</v>
      </c>
      <c r="C109" s="11">
        <v>213.88</v>
      </c>
      <c r="D109" s="11">
        <v>0</v>
      </c>
      <c r="E109" s="11">
        <f t="shared" si="4"/>
        <v>0</v>
      </c>
      <c r="F109" s="10">
        <v>180</v>
      </c>
      <c r="G109" s="12" t="s">
        <v>523</v>
      </c>
    </row>
    <row r="110" spans="1:7" x14ac:dyDescent="0.25">
      <c r="A110" s="7" t="s">
        <v>266</v>
      </c>
      <c r="B110" s="10">
        <v>2</v>
      </c>
      <c r="C110" s="11">
        <v>199.28</v>
      </c>
      <c r="D110" s="11">
        <v>0</v>
      </c>
      <c r="E110" s="11">
        <f t="shared" si="4"/>
        <v>0</v>
      </c>
      <c r="F110" s="10">
        <v>68</v>
      </c>
      <c r="G110" s="12" t="s">
        <v>523</v>
      </c>
    </row>
    <row r="111" spans="1:7" x14ac:dyDescent="0.25">
      <c r="A111" s="7" t="s">
        <v>267</v>
      </c>
      <c r="B111" s="10">
        <v>363</v>
      </c>
      <c r="C111" s="11">
        <v>23418.859999999997</v>
      </c>
      <c r="D111" s="11">
        <v>7786.25</v>
      </c>
      <c r="E111" s="11">
        <f t="shared" si="4"/>
        <v>21.449724517906336</v>
      </c>
      <c r="F111" s="10">
        <v>1719</v>
      </c>
      <c r="G111" s="12" t="s">
        <v>523</v>
      </c>
    </row>
    <row r="112" spans="1:7" x14ac:dyDescent="0.25">
      <c r="A112" s="7" t="s">
        <v>268</v>
      </c>
      <c r="B112" s="10">
        <v>3</v>
      </c>
      <c r="C112" s="11">
        <v>58.54</v>
      </c>
      <c r="D112" s="11">
        <v>22.54</v>
      </c>
      <c r="E112" s="11">
        <f t="shared" si="4"/>
        <v>7.5133333333333328</v>
      </c>
      <c r="F112" s="10">
        <v>15</v>
      </c>
      <c r="G112" s="12" t="s">
        <v>523</v>
      </c>
    </row>
    <row r="113" spans="1:7" x14ac:dyDescent="0.25">
      <c r="A113" s="7" t="s">
        <v>273</v>
      </c>
      <c r="B113" s="10">
        <v>3</v>
      </c>
      <c r="C113" s="11">
        <v>1846.24</v>
      </c>
      <c r="D113" s="11">
        <v>1846.24</v>
      </c>
      <c r="E113" s="11">
        <f t="shared" si="4"/>
        <v>615.4133333333333</v>
      </c>
      <c r="F113" s="10">
        <v>278</v>
      </c>
      <c r="G113" s="12" t="s">
        <v>523</v>
      </c>
    </row>
    <row r="114" spans="1:7" x14ac:dyDescent="0.25">
      <c r="A114" s="7" t="s">
        <v>274</v>
      </c>
      <c r="B114" s="10">
        <v>16442</v>
      </c>
      <c r="C114" s="11">
        <v>6763440.4399999985</v>
      </c>
      <c r="D114" s="11">
        <v>1744106.8999999997</v>
      </c>
      <c r="E114" s="11">
        <f t="shared" si="4"/>
        <v>106.07632283177227</v>
      </c>
      <c r="F114" s="10">
        <v>895344</v>
      </c>
      <c r="G114" s="12" t="s">
        <v>523</v>
      </c>
    </row>
    <row r="115" spans="1:7" x14ac:dyDescent="0.25">
      <c r="A115" s="7" t="s">
        <v>276</v>
      </c>
      <c r="B115" s="10">
        <v>42</v>
      </c>
      <c r="C115" s="11">
        <v>5167.47</v>
      </c>
      <c r="D115" s="11">
        <v>1365.92</v>
      </c>
      <c r="E115" s="11">
        <f t="shared" si="4"/>
        <v>32.521904761904764</v>
      </c>
      <c r="F115" s="10">
        <v>560</v>
      </c>
      <c r="G115" s="12" t="s">
        <v>523</v>
      </c>
    </row>
    <row r="116" spans="1:7" x14ac:dyDescent="0.25">
      <c r="A116" s="7" t="s">
        <v>277</v>
      </c>
      <c r="B116" s="10">
        <v>5</v>
      </c>
      <c r="C116" s="11">
        <v>468</v>
      </c>
      <c r="D116" s="11">
        <v>329.85</v>
      </c>
      <c r="E116" s="11">
        <f t="shared" si="4"/>
        <v>65.97</v>
      </c>
      <c r="F116" s="10">
        <v>75</v>
      </c>
      <c r="G116" s="12" t="s">
        <v>523</v>
      </c>
    </row>
    <row r="117" spans="1:7" x14ac:dyDescent="0.25">
      <c r="A117" s="7" t="s">
        <v>278</v>
      </c>
      <c r="B117" s="10">
        <v>1</v>
      </c>
      <c r="C117" s="11">
        <v>763.08</v>
      </c>
      <c r="D117" s="11">
        <v>77.650000000000006</v>
      </c>
      <c r="E117" s="11">
        <f t="shared" si="4"/>
        <v>77.650000000000006</v>
      </c>
      <c r="F117" s="10">
        <v>1</v>
      </c>
      <c r="G117" s="12" t="s">
        <v>523</v>
      </c>
    </row>
    <row r="118" spans="1:7" x14ac:dyDescent="0.25">
      <c r="A118" s="7" t="s">
        <v>279</v>
      </c>
      <c r="B118" s="10">
        <v>7</v>
      </c>
      <c r="C118" s="11">
        <v>94.92</v>
      </c>
      <c r="D118" s="11">
        <v>64.12</v>
      </c>
      <c r="E118" s="11">
        <f t="shared" si="4"/>
        <v>9.16</v>
      </c>
      <c r="F118" s="10">
        <v>150</v>
      </c>
      <c r="G118" s="12" t="s">
        <v>523</v>
      </c>
    </row>
    <row r="119" spans="1:7" x14ac:dyDescent="0.25">
      <c r="A119" s="7" t="s">
        <v>281</v>
      </c>
      <c r="B119" s="10">
        <v>3</v>
      </c>
      <c r="C119" s="11">
        <v>6199.74</v>
      </c>
      <c r="D119" s="11">
        <v>2361.88</v>
      </c>
      <c r="E119" s="11">
        <f t="shared" si="4"/>
        <v>787.29333333333341</v>
      </c>
      <c r="F119" s="10">
        <v>270</v>
      </c>
      <c r="G119" s="12" t="s">
        <v>523</v>
      </c>
    </row>
    <row r="120" spans="1:7" x14ac:dyDescent="0.25">
      <c r="A120" s="7" t="s">
        <v>283</v>
      </c>
      <c r="B120" s="10">
        <v>14759</v>
      </c>
      <c r="C120" s="11">
        <v>6347965.8599999994</v>
      </c>
      <c r="D120" s="11">
        <v>1616558.4500000002</v>
      </c>
      <c r="E120" s="11">
        <f t="shared" si="4"/>
        <v>109.5303509722881</v>
      </c>
      <c r="F120" s="10">
        <v>479777</v>
      </c>
      <c r="G120" s="12" t="s">
        <v>523</v>
      </c>
    </row>
    <row r="121" spans="1:7" x14ac:dyDescent="0.25">
      <c r="A121" s="7" t="s">
        <v>284</v>
      </c>
      <c r="B121" s="10">
        <v>176</v>
      </c>
      <c r="C121" s="11">
        <v>3592.31</v>
      </c>
      <c r="D121" s="11">
        <v>361.98</v>
      </c>
      <c r="E121" s="11">
        <f t="shared" si="4"/>
        <v>2.0567045454545454</v>
      </c>
      <c r="F121" s="10">
        <v>457.5</v>
      </c>
      <c r="G121" s="12" t="s">
        <v>523</v>
      </c>
    </row>
    <row r="122" spans="1:7" x14ac:dyDescent="0.25">
      <c r="A122" s="7" t="s">
        <v>290</v>
      </c>
      <c r="B122" s="10">
        <v>5</v>
      </c>
      <c r="C122" s="11">
        <v>1280</v>
      </c>
      <c r="D122" s="11">
        <v>49.58</v>
      </c>
      <c r="E122" s="11">
        <f t="shared" si="4"/>
        <v>9.9160000000000004</v>
      </c>
      <c r="F122" s="10">
        <v>48</v>
      </c>
      <c r="G122" s="12" t="s">
        <v>523</v>
      </c>
    </row>
    <row r="123" spans="1:7" x14ac:dyDescent="0.25">
      <c r="A123" s="7" t="s">
        <v>298</v>
      </c>
      <c r="B123" s="10">
        <v>20</v>
      </c>
      <c r="C123" s="11">
        <v>206.79</v>
      </c>
      <c r="D123" s="11">
        <v>71.89</v>
      </c>
      <c r="E123" s="11">
        <f t="shared" si="4"/>
        <v>3.5945</v>
      </c>
      <c r="F123" s="10">
        <v>364</v>
      </c>
      <c r="G123" s="12" t="s">
        <v>523</v>
      </c>
    </row>
    <row r="124" spans="1:7" x14ac:dyDescent="0.25">
      <c r="A124" s="7" t="s">
        <v>299</v>
      </c>
      <c r="B124" s="10">
        <v>51</v>
      </c>
      <c r="C124" s="11">
        <v>2186.29</v>
      </c>
      <c r="D124" s="11">
        <v>224.11999999999998</v>
      </c>
      <c r="E124" s="11">
        <f t="shared" si="4"/>
        <v>4.3945098039215678</v>
      </c>
      <c r="F124" s="10">
        <v>1138</v>
      </c>
      <c r="G124" s="12" t="s">
        <v>523</v>
      </c>
    </row>
    <row r="125" spans="1:7" x14ac:dyDescent="0.25">
      <c r="A125" s="7" t="s">
        <v>302</v>
      </c>
      <c r="B125" s="10">
        <v>3</v>
      </c>
      <c r="C125" s="11">
        <v>1395.96</v>
      </c>
      <c r="D125" s="11">
        <v>26.42</v>
      </c>
      <c r="E125" s="11">
        <f t="shared" si="4"/>
        <v>8.8066666666666666</v>
      </c>
      <c r="F125" s="10">
        <v>270</v>
      </c>
      <c r="G125" s="12" t="s">
        <v>523</v>
      </c>
    </row>
    <row r="126" spans="1:7" x14ac:dyDescent="0.25">
      <c r="A126" s="7" t="s">
        <v>306</v>
      </c>
      <c r="B126" s="10">
        <v>2</v>
      </c>
      <c r="C126" s="11">
        <v>30.77</v>
      </c>
      <c r="D126" s="11">
        <v>19.98</v>
      </c>
      <c r="E126" s="11">
        <f t="shared" si="4"/>
        <v>9.99</v>
      </c>
      <c r="F126" s="10">
        <v>150</v>
      </c>
      <c r="G126" s="12" t="s">
        <v>523</v>
      </c>
    </row>
    <row r="127" spans="1:7" x14ac:dyDescent="0.25">
      <c r="A127" s="7" t="s">
        <v>308</v>
      </c>
      <c r="B127" s="10">
        <v>12</v>
      </c>
      <c r="C127" s="11">
        <v>407.78000000000003</v>
      </c>
      <c r="D127" s="11">
        <v>82.34</v>
      </c>
      <c r="E127" s="11">
        <f t="shared" si="4"/>
        <v>6.8616666666666672</v>
      </c>
      <c r="F127" s="10">
        <v>224</v>
      </c>
      <c r="G127" s="12" t="s">
        <v>523</v>
      </c>
    </row>
    <row r="128" spans="1:7" x14ac:dyDescent="0.25">
      <c r="A128" s="7" t="s">
        <v>309</v>
      </c>
      <c r="B128" s="10">
        <v>10</v>
      </c>
      <c r="C128" s="11">
        <v>314.61</v>
      </c>
      <c r="D128" s="11">
        <v>48.150000000000006</v>
      </c>
      <c r="E128" s="11">
        <f t="shared" si="4"/>
        <v>4.8150000000000004</v>
      </c>
      <c r="F128" s="10">
        <v>318</v>
      </c>
      <c r="G128" s="12" t="s">
        <v>523</v>
      </c>
    </row>
    <row r="129" spans="1:7" x14ac:dyDescent="0.25">
      <c r="A129" s="7" t="s">
        <v>310</v>
      </c>
      <c r="B129" s="10">
        <v>3221</v>
      </c>
      <c r="C129" s="11">
        <v>128480.79000000001</v>
      </c>
      <c r="D129" s="11">
        <v>19930.449999999997</v>
      </c>
      <c r="E129" s="11">
        <f t="shared" si="4"/>
        <v>6.1876591120769939</v>
      </c>
      <c r="F129" s="10">
        <v>46121</v>
      </c>
      <c r="G129" s="12" t="s">
        <v>523</v>
      </c>
    </row>
    <row r="130" spans="1:7" x14ac:dyDescent="0.25">
      <c r="A130" s="7" t="s">
        <v>311</v>
      </c>
      <c r="B130" s="10">
        <v>172</v>
      </c>
      <c r="C130" s="11">
        <v>2715.9000000000005</v>
      </c>
      <c r="D130" s="11">
        <v>869</v>
      </c>
      <c r="E130" s="11">
        <f t="shared" ref="E130:E193" si="5">D130/B130</f>
        <v>5.0523255813953485</v>
      </c>
      <c r="F130" s="10">
        <v>4857.3999999999996</v>
      </c>
      <c r="G130" s="12" t="s">
        <v>523</v>
      </c>
    </row>
    <row r="131" spans="1:7" x14ac:dyDescent="0.25">
      <c r="A131" s="7" t="s">
        <v>314</v>
      </c>
      <c r="B131" s="10">
        <v>3731</v>
      </c>
      <c r="C131" s="11">
        <v>1240223.47</v>
      </c>
      <c r="D131" s="11">
        <v>336659.32000000007</v>
      </c>
      <c r="E131" s="11">
        <f t="shared" si="5"/>
        <v>90.232999195926041</v>
      </c>
      <c r="F131" s="10">
        <v>241812</v>
      </c>
      <c r="G131" s="12" t="s">
        <v>523</v>
      </c>
    </row>
    <row r="132" spans="1:7" x14ac:dyDescent="0.25">
      <c r="A132" s="7" t="s">
        <v>317</v>
      </c>
      <c r="B132" s="10">
        <v>1</v>
      </c>
      <c r="C132" s="11">
        <v>13.57</v>
      </c>
      <c r="D132" s="11">
        <v>8.19</v>
      </c>
      <c r="E132" s="11">
        <f t="shared" si="5"/>
        <v>8.19</v>
      </c>
      <c r="F132" s="10">
        <v>1</v>
      </c>
      <c r="G132" s="12" t="s">
        <v>523</v>
      </c>
    </row>
    <row r="133" spans="1:7" x14ac:dyDescent="0.25">
      <c r="A133" s="7" t="s">
        <v>318</v>
      </c>
      <c r="B133" s="10">
        <v>167</v>
      </c>
      <c r="C133" s="11">
        <v>11900.470000000001</v>
      </c>
      <c r="D133" s="11">
        <v>3529.6800000000007</v>
      </c>
      <c r="E133" s="11">
        <f t="shared" si="5"/>
        <v>21.135808383233538</v>
      </c>
      <c r="F133" s="10">
        <v>5819</v>
      </c>
      <c r="G133" s="12" t="s">
        <v>523</v>
      </c>
    </row>
    <row r="134" spans="1:7" x14ac:dyDescent="0.25">
      <c r="A134" s="7" t="s">
        <v>319</v>
      </c>
      <c r="B134" s="10">
        <v>2</v>
      </c>
      <c r="C134" s="11">
        <v>28.44</v>
      </c>
      <c r="D134" s="11">
        <v>6.97</v>
      </c>
      <c r="E134" s="11">
        <f t="shared" si="5"/>
        <v>3.4849999999999999</v>
      </c>
      <c r="F134" s="10">
        <v>170</v>
      </c>
      <c r="G134" s="12" t="s">
        <v>523</v>
      </c>
    </row>
    <row r="135" spans="1:7" x14ac:dyDescent="0.25">
      <c r="A135" s="7" t="s">
        <v>323</v>
      </c>
      <c r="B135" s="10">
        <v>840</v>
      </c>
      <c r="C135" s="11">
        <v>15583.679999999998</v>
      </c>
      <c r="D135" s="11">
        <v>7550.9199999999992</v>
      </c>
      <c r="E135" s="11">
        <f t="shared" si="5"/>
        <v>8.9891904761904744</v>
      </c>
      <c r="F135" s="10">
        <v>15697</v>
      </c>
      <c r="G135" s="12" t="s">
        <v>523</v>
      </c>
    </row>
    <row r="136" spans="1:7" x14ac:dyDescent="0.25">
      <c r="A136" s="7" t="s">
        <v>324</v>
      </c>
      <c r="B136" s="10">
        <v>2</v>
      </c>
      <c r="C136" s="11">
        <v>63</v>
      </c>
      <c r="D136" s="11">
        <v>19.79</v>
      </c>
      <c r="E136" s="11">
        <f t="shared" si="5"/>
        <v>9.8949999999999996</v>
      </c>
      <c r="F136" s="10">
        <v>2</v>
      </c>
      <c r="G136" s="12" t="s">
        <v>523</v>
      </c>
    </row>
    <row r="137" spans="1:7" x14ac:dyDescent="0.25">
      <c r="A137" s="7" t="s">
        <v>328</v>
      </c>
      <c r="B137" s="10">
        <v>1</v>
      </c>
      <c r="C137" s="11">
        <v>12.85</v>
      </c>
      <c r="D137" s="11">
        <v>0</v>
      </c>
      <c r="E137" s="11">
        <f t="shared" si="5"/>
        <v>0</v>
      </c>
      <c r="F137" s="10">
        <v>20</v>
      </c>
      <c r="G137" s="12" t="s">
        <v>523</v>
      </c>
    </row>
    <row r="138" spans="1:7" x14ac:dyDescent="0.25">
      <c r="A138" s="7" t="s">
        <v>331</v>
      </c>
      <c r="B138" s="10">
        <v>1</v>
      </c>
      <c r="C138" s="11">
        <v>19.86</v>
      </c>
      <c r="D138" s="11">
        <v>19.86</v>
      </c>
      <c r="E138" s="11">
        <f t="shared" si="5"/>
        <v>19.86</v>
      </c>
      <c r="F138" s="10">
        <v>28</v>
      </c>
      <c r="G138" s="12" t="s">
        <v>523</v>
      </c>
    </row>
    <row r="139" spans="1:7" x14ac:dyDescent="0.25">
      <c r="A139" s="7" t="s">
        <v>332</v>
      </c>
      <c r="B139" s="10">
        <v>35</v>
      </c>
      <c r="C139" s="11">
        <v>6594.5199999999995</v>
      </c>
      <c r="D139" s="11">
        <v>229.57999999999998</v>
      </c>
      <c r="E139" s="11">
        <f t="shared" si="5"/>
        <v>6.5594285714285707</v>
      </c>
      <c r="F139" s="10">
        <v>714</v>
      </c>
      <c r="G139" s="12" t="s">
        <v>523</v>
      </c>
    </row>
    <row r="140" spans="1:7" x14ac:dyDescent="0.25">
      <c r="A140" s="7" t="s">
        <v>334</v>
      </c>
      <c r="B140" s="10">
        <v>61</v>
      </c>
      <c r="C140" s="11">
        <v>5074127.17</v>
      </c>
      <c r="D140" s="11">
        <v>586.5</v>
      </c>
      <c r="E140" s="11">
        <f t="shared" si="5"/>
        <v>9.6147540983606561</v>
      </c>
      <c r="F140" s="10">
        <v>1396</v>
      </c>
      <c r="G140" s="12" t="s">
        <v>523</v>
      </c>
    </row>
    <row r="141" spans="1:7" x14ac:dyDescent="0.25">
      <c r="A141" s="7" t="s">
        <v>335</v>
      </c>
      <c r="B141" s="10">
        <v>9</v>
      </c>
      <c r="C141" s="11">
        <v>3997.17</v>
      </c>
      <c r="D141" s="11">
        <v>2762.98</v>
      </c>
      <c r="E141" s="11">
        <f t="shared" si="5"/>
        <v>306.9977777777778</v>
      </c>
      <c r="F141" s="10">
        <v>109</v>
      </c>
      <c r="G141" s="12" t="s">
        <v>523</v>
      </c>
    </row>
    <row r="142" spans="1:7" x14ac:dyDescent="0.25">
      <c r="A142" s="7" t="s">
        <v>337</v>
      </c>
      <c r="B142" s="10">
        <v>4</v>
      </c>
      <c r="C142" s="11">
        <v>1644.4399999999998</v>
      </c>
      <c r="D142" s="11">
        <v>54.73</v>
      </c>
      <c r="E142" s="11">
        <f t="shared" si="5"/>
        <v>13.682499999999999</v>
      </c>
      <c r="F142" s="10">
        <v>93</v>
      </c>
      <c r="G142" s="12" t="s">
        <v>523</v>
      </c>
    </row>
    <row r="143" spans="1:7" x14ac:dyDescent="0.25">
      <c r="A143" s="7" t="s">
        <v>338</v>
      </c>
      <c r="B143" s="10">
        <v>101</v>
      </c>
      <c r="C143" s="11">
        <v>172592.61000000002</v>
      </c>
      <c r="D143" s="11">
        <v>7604.9400000000005</v>
      </c>
      <c r="E143" s="11">
        <f t="shared" si="5"/>
        <v>75.296435643564365</v>
      </c>
      <c r="F143" s="10">
        <v>2222</v>
      </c>
      <c r="G143" s="12" t="s">
        <v>523</v>
      </c>
    </row>
    <row r="144" spans="1:7" x14ac:dyDescent="0.25">
      <c r="A144" s="7" t="s">
        <v>339</v>
      </c>
      <c r="B144" s="10">
        <v>6</v>
      </c>
      <c r="C144" s="11">
        <v>1185.8000000000002</v>
      </c>
      <c r="D144" s="11">
        <v>195.24</v>
      </c>
      <c r="E144" s="11">
        <f t="shared" si="5"/>
        <v>32.54</v>
      </c>
      <c r="F144" s="10">
        <v>41</v>
      </c>
      <c r="G144" s="12" t="s">
        <v>523</v>
      </c>
    </row>
    <row r="145" spans="1:7" x14ac:dyDescent="0.25">
      <c r="A145" s="7" t="s">
        <v>340</v>
      </c>
      <c r="B145" s="10">
        <v>735</v>
      </c>
      <c r="C145" s="11">
        <v>15150.51</v>
      </c>
      <c r="D145" s="11">
        <v>10788.88</v>
      </c>
      <c r="E145" s="11">
        <f t="shared" si="5"/>
        <v>14.678748299319727</v>
      </c>
      <c r="F145" s="10">
        <v>14907</v>
      </c>
      <c r="G145" s="12" t="s">
        <v>523</v>
      </c>
    </row>
    <row r="146" spans="1:7" x14ac:dyDescent="0.25">
      <c r="A146" s="7" t="s">
        <v>343</v>
      </c>
      <c r="B146" s="10">
        <v>3370</v>
      </c>
      <c r="C146" s="11">
        <v>61143.67</v>
      </c>
      <c r="D146" s="11">
        <v>33046.81</v>
      </c>
      <c r="E146" s="11">
        <f t="shared" si="5"/>
        <v>9.8061750741839759</v>
      </c>
      <c r="F146" s="10">
        <v>51731</v>
      </c>
      <c r="G146" s="12" t="s">
        <v>523</v>
      </c>
    </row>
    <row r="147" spans="1:7" x14ac:dyDescent="0.25">
      <c r="A147" s="7" t="s">
        <v>345</v>
      </c>
      <c r="B147" s="10">
        <v>19</v>
      </c>
      <c r="C147" s="11">
        <v>2647.62</v>
      </c>
      <c r="D147" s="11">
        <v>1558.88</v>
      </c>
      <c r="E147" s="11">
        <f t="shared" si="5"/>
        <v>82.046315789473695</v>
      </c>
      <c r="F147" s="10">
        <v>31</v>
      </c>
      <c r="G147" s="12" t="s">
        <v>523</v>
      </c>
    </row>
    <row r="148" spans="1:7" x14ac:dyDescent="0.25">
      <c r="A148" s="7" t="s">
        <v>346</v>
      </c>
      <c r="B148" s="10">
        <v>1</v>
      </c>
      <c r="C148" s="11">
        <v>157.9</v>
      </c>
      <c r="D148" s="11">
        <v>29</v>
      </c>
      <c r="E148" s="11">
        <f t="shared" si="5"/>
        <v>29</v>
      </c>
      <c r="F148" s="10">
        <v>30</v>
      </c>
      <c r="G148" s="12" t="s">
        <v>523</v>
      </c>
    </row>
    <row r="149" spans="1:7" x14ac:dyDescent="0.25">
      <c r="A149" s="7" t="s">
        <v>348</v>
      </c>
      <c r="B149" s="10">
        <v>45905</v>
      </c>
      <c r="C149" s="11">
        <v>2913467.6899999985</v>
      </c>
      <c r="D149" s="11">
        <v>953163.63000000024</v>
      </c>
      <c r="E149" s="11">
        <f t="shared" si="5"/>
        <v>20.763830301710058</v>
      </c>
      <c r="F149" s="10">
        <v>1766161.4</v>
      </c>
      <c r="G149" s="12" t="s">
        <v>523</v>
      </c>
    </row>
    <row r="150" spans="1:7" x14ac:dyDescent="0.25">
      <c r="A150" s="7" t="s">
        <v>349</v>
      </c>
      <c r="B150" s="10">
        <v>7759</v>
      </c>
      <c r="C150" s="11">
        <v>216681.46000000002</v>
      </c>
      <c r="D150" s="11">
        <v>51303.71</v>
      </c>
      <c r="E150" s="11">
        <f t="shared" si="5"/>
        <v>6.6121549168707308</v>
      </c>
      <c r="F150" s="10">
        <v>183763</v>
      </c>
      <c r="G150" s="12" t="s">
        <v>523</v>
      </c>
    </row>
    <row r="151" spans="1:7" x14ac:dyDescent="0.25">
      <c r="A151" s="7" t="s">
        <v>351</v>
      </c>
      <c r="B151" s="10">
        <v>1</v>
      </c>
      <c r="C151" s="11">
        <v>69.25</v>
      </c>
      <c r="D151" s="11">
        <v>0</v>
      </c>
      <c r="E151" s="11">
        <f t="shared" si="5"/>
        <v>0</v>
      </c>
      <c r="F151" s="10">
        <v>0</v>
      </c>
      <c r="G151" s="12" t="s">
        <v>523</v>
      </c>
    </row>
    <row r="152" spans="1:7" x14ac:dyDescent="0.25">
      <c r="A152" s="7" t="s">
        <v>352</v>
      </c>
      <c r="B152" s="10">
        <v>200</v>
      </c>
      <c r="C152" s="11">
        <v>2886.5299999999997</v>
      </c>
      <c r="D152" s="11">
        <v>679.54000000000008</v>
      </c>
      <c r="E152" s="11">
        <f t="shared" si="5"/>
        <v>3.3977000000000004</v>
      </c>
      <c r="F152" s="10">
        <v>840.35</v>
      </c>
      <c r="G152" s="12" t="s">
        <v>523</v>
      </c>
    </row>
    <row r="153" spans="1:7" x14ac:dyDescent="0.25">
      <c r="A153" s="7" t="s">
        <v>357</v>
      </c>
      <c r="B153" s="10">
        <v>6</v>
      </c>
      <c r="C153" s="11">
        <v>1540.1999999999998</v>
      </c>
      <c r="D153" s="11">
        <v>152.09</v>
      </c>
      <c r="E153" s="11">
        <f t="shared" si="5"/>
        <v>25.348333333333333</v>
      </c>
      <c r="F153" s="10">
        <v>451</v>
      </c>
      <c r="G153" s="12" t="s">
        <v>523</v>
      </c>
    </row>
    <row r="154" spans="1:7" x14ac:dyDescent="0.25">
      <c r="A154" s="7" t="s">
        <v>359</v>
      </c>
      <c r="B154" s="10">
        <v>6</v>
      </c>
      <c r="C154" s="11">
        <v>463.96000000000004</v>
      </c>
      <c r="D154" s="11">
        <v>178.82</v>
      </c>
      <c r="E154" s="11">
        <f t="shared" si="5"/>
        <v>29.803333333333331</v>
      </c>
      <c r="F154" s="10">
        <v>252</v>
      </c>
      <c r="G154" s="12" t="s">
        <v>523</v>
      </c>
    </row>
    <row r="155" spans="1:7" x14ac:dyDescent="0.25">
      <c r="A155" s="7" t="s">
        <v>360</v>
      </c>
      <c r="B155" s="10">
        <v>39</v>
      </c>
      <c r="C155" s="11">
        <v>863.92000000000007</v>
      </c>
      <c r="D155" s="11">
        <v>386.71</v>
      </c>
      <c r="E155" s="11">
        <f t="shared" si="5"/>
        <v>9.9156410256410243</v>
      </c>
      <c r="F155" s="10">
        <v>2229</v>
      </c>
      <c r="G155" s="12" t="s">
        <v>523</v>
      </c>
    </row>
    <row r="156" spans="1:7" x14ac:dyDescent="0.25">
      <c r="A156" s="7" t="s">
        <v>361</v>
      </c>
      <c r="B156" s="10">
        <v>1376</v>
      </c>
      <c r="C156" s="11">
        <v>38319.810000000005</v>
      </c>
      <c r="D156" s="11">
        <v>18657.080000000002</v>
      </c>
      <c r="E156" s="11">
        <f t="shared" si="5"/>
        <v>13.558924418604652</v>
      </c>
      <c r="F156" s="10">
        <v>6124.3</v>
      </c>
      <c r="G156" s="12" t="s">
        <v>523</v>
      </c>
    </row>
    <row r="157" spans="1:7" x14ac:dyDescent="0.25">
      <c r="A157" s="7" t="s">
        <v>362</v>
      </c>
      <c r="B157" s="10">
        <v>1</v>
      </c>
      <c r="C157" s="11">
        <v>45.95</v>
      </c>
      <c r="D157" s="11">
        <v>45.95</v>
      </c>
      <c r="E157" s="11">
        <f t="shared" si="5"/>
        <v>45.95</v>
      </c>
      <c r="F157" s="10">
        <v>60</v>
      </c>
      <c r="G157" s="12" t="s">
        <v>523</v>
      </c>
    </row>
    <row r="158" spans="1:7" x14ac:dyDescent="0.25">
      <c r="A158" s="7" t="s">
        <v>367</v>
      </c>
      <c r="B158" s="10">
        <v>3989</v>
      </c>
      <c r="C158" s="11">
        <v>168345.28000000006</v>
      </c>
      <c r="D158" s="11">
        <v>26696.669999999995</v>
      </c>
      <c r="E158" s="11">
        <f t="shared" si="5"/>
        <v>6.6925720732013021</v>
      </c>
      <c r="F158" s="10">
        <v>97594</v>
      </c>
      <c r="G158" s="12" t="s">
        <v>523</v>
      </c>
    </row>
    <row r="159" spans="1:7" x14ac:dyDescent="0.25">
      <c r="A159" s="7" t="s">
        <v>368</v>
      </c>
      <c r="B159" s="10">
        <v>4</v>
      </c>
      <c r="C159" s="11">
        <v>122.41</v>
      </c>
      <c r="D159" s="11">
        <v>74.75</v>
      </c>
      <c r="E159" s="11">
        <f t="shared" si="5"/>
        <v>18.6875</v>
      </c>
      <c r="F159" s="10">
        <v>45</v>
      </c>
      <c r="G159" s="12" t="s">
        <v>523</v>
      </c>
    </row>
    <row r="160" spans="1:7" x14ac:dyDescent="0.25">
      <c r="A160" s="7" t="s">
        <v>370</v>
      </c>
      <c r="B160" s="10">
        <v>78</v>
      </c>
      <c r="C160" s="11">
        <v>13997.260000000002</v>
      </c>
      <c r="D160" s="11">
        <v>1984.54</v>
      </c>
      <c r="E160" s="11">
        <f t="shared" si="5"/>
        <v>25.442820512820511</v>
      </c>
      <c r="F160" s="10">
        <v>980</v>
      </c>
      <c r="G160" s="12" t="s">
        <v>523</v>
      </c>
    </row>
    <row r="161" spans="1:7" x14ac:dyDescent="0.25">
      <c r="A161" s="7" t="s">
        <v>371</v>
      </c>
      <c r="B161" s="10">
        <v>31</v>
      </c>
      <c r="C161" s="11">
        <v>6268.76</v>
      </c>
      <c r="D161" s="11">
        <v>596.18999999999994</v>
      </c>
      <c r="E161" s="11">
        <f t="shared" si="5"/>
        <v>19.231935483870966</v>
      </c>
      <c r="F161" s="10">
        <v>387</v>
      </c>
      <c r="G161" s="12" t="s">
        <v>523</v>
      </c>
    </row>
    <row r="162" spans="1:7" x14ac:dyDescent="0.25">
      <c r="A162" s="7" t="s">
        <v>372</v>
      </c>
      <c r="B162" s="10">
        <v>204</v>
      </c>
      <c r="C162" s="11">
        <v>10705.13</v>
      </c>
      <c r="D162" s="11">
        <v>3061.0800000000004</v>
      </c>
      <c r="E162" s="11">
        <f t="shared" si="5"/>
        <v>15.005294117647061</v>
      </c>
      <c r="F162" s="10">
        <v>3609</v>
      </c>
      <c r="G162" s="12" t="s">
        <v>523</v>
      </c>
    </row>
    <row r="163" spans="1:7" x14ac:dyDescent="0.25">
      <c r="A163" s="7" t="s">
        <v>373</v>
      </c>
      <c r="B163" s="10">
        <v>323</v>
      </c>
      <c r="C163" s="11">
        <v>6697.92</v>
      </c>
      <c r="D163" s="11">
        <v>5294.62</v>
      </c>
      <c r="E163" s="11">
        <f t="shared" si="5"/>
        <v>16.39201238390093</v>
      </c>
      <c r="F163" s="10">
        <v>4389</v>
      </c>
      <c r="G163" s="12" t="s">
        <v>523</v>
      </c>
    </row>
    <row r="164" spans="1:7" x14ac:dyDescent="0.25">
      <c r="A164" s="7" t="s">
        <v>374</v>
      </c>
      <c r="B164" s="10">
        <v>3</v>
      </c>
      <c r="C164" s="11">
        <v>2833.64</v>
      </c>
      <c r="D164" s="11">
        <v>88.5</v>
      </c>
      <c r="E164" s="11">
        <f t="shared" si="5"/>
        <v>29.5</v>
      </c>
      <c r="F164" s="10">
        <v>118</v>
      </c>
      <c r="G164" s="12" t="s">
        <v>523</v>
      </c>
    </row>
    <row r="165" spans="1:7" x14ac:dyDescent="0.25">
      <c r="A165" s="7" t="s">
        <v>375</v>
      </c>
      <c r="B165" s="10">
        <v>53</v>
      </c>
      <c r="C165" s="11">
        <v>12868.580000000002</v>
      </c>
      <c r="D165" s="11">
        <v>5982.49</v>
      </c>
      <c r="E165" s="11">
        <f t="shared" si="5"/>
        <v>112.87716981132075</v>
      </c>
      <c r="F165" s="10">
        <v>1467</v>
      </c>
      <c r="G165" s="12" t="s">
        <v>523</v>
      </c>
    </row>
    <row r="166" spans="1:7" x14ac:dyDescent="0.25">
      <c r="A166" s="7" t="s">
        <v>376</v>
      </c>
      <c r="B166" s="10">
        <v>94</v>
      </c>
      <c r="C166" s="11">
        <v>17564.219999999998</v>
      </c>
      <c r="D166" s="11">
        <v>1615.0699999999997</v>
      </c>
      <c r="E166" s="11">
        <f t="shared" si="5"/>
        <v>17.181595744680848</v>
      </c>
      <c r="F166" s="10">
        <v>2395</v>
      </c>
      <c r="G166" s="12" t="s">
        <v>523</v>
      </c>
    </row>
    <row r="167" spans="1:7" x14ac:dyDescent="0.25">
      <c r="A167" s="7" t="s">
        <v>378</v>
      </c>
      <c r="B167" s="10">
        <v>61</v>
      </c>
      <c r="C167" s="11">
        <v>18285.719999999998</v>
      </c>
      <c r="D167" s="11">
        <v>5740.37</v>
      </c>
      <c r="E167" s="11">
        <f t="shared" si="5"/>
        <v>94.104426229508192</v>
      </c>
      <c r="F167" s="10">
        <v>2528</v>
      </c>
      <c r="G167" s="12" t="s">
        <v>523</v>
      </c>
    </row>
    <row r="168" spans="1:7" x14ac:dyDescent="0.25">
      <c r="A168" s="7" t="s">
        <v>380</v>
      </c>
      <c r="B168" s="10">
        <v>8</v>
      </c>
      <c r="C168" s="11">
        <v>1269.83</v>
      </c>
      <c r="D168" s="11">
        <v>55.370000000000005</v>
      </c>
      <c r="E168" s="11">
        <f t="shared" si="5"/>
        <v>6.9212500000000006</v>
      </c>
      <c r="F168" s="10">
        <v>215</v>
      </c>
      <c r="G168" s="12" t="s">
        <v>523</v>
      </c>
    </row>
    <row r="169" spans="1:7" x14ac:dyDescent="0.25">
      <c r="A169" s="7" t="s">
        <v>381</v>
      </c>
      <c r="B169" s="10">
        <v>21</v>
      </c>
      <c r="C169" s="11">
        <v>296.48</v>
      </c>
      <c r="D169" s="11">
        <v>69.22</v>
      </c>
      <c r="E169" s="11">
        <f t="shared" si="5"/>
        <v>3.2961904761904761</v>
      </c>
      <c r="F169" s="10">
        <v>18</v>
      </c>
      <c r="G169" s="12" t="s">
        <v>523</v>
      </c>
    </row>
    <row r="170" spans="1:7" x14ac:dyDescent="0.25">
      <c r="A170" s="7" t="s">
        <v>387</v>
      </c>
      <c r="B170" s="10">
        <v>1</v>
      </c>
      <c r="C170" s="11">
        <v>76.790000000000006</v>
      </c>
      <c r="D170" s="11">
        <v>11.1</v>
      </c>
      <c r="E170" s="11">
        <f t="shared" si="5"/>
        <v>11.1</v>
      </c>
      <c r="F170" s="10">
        <v>1</v>
      </c>
      <c r="G170" s="12" t="s">
        <v>523</v>
      </c>
    </row>
    <row r="171" spans="1:7" x14ac:dyDescent="0.25">
      <c r="A171" s="7" t="s">
        <v>395</v>
      </c>
      <c r="B171" s="10">
        <v>1</v>
      </c>
      <c r="C171" s="11">
        <v>199.71</v>
      </c>
      <c r="D171" s="11">
        <v>199.71</v>
      </c>
      <c r="E171" s="11">
        <f t="shared" si="5"/>
        <v>199.71</v>
      </c>
      <c r="F171" s="10">
        <v>100</v>
      </c>
      <c r="G171" s="12" t="s">
        <v>523</v>
      </c>
    </row>
    <row r="172" spans="1:7" x14ac:dyDescent="0.25">
      <c r="A172" s="7" t="s">
        <v>396</v>
      </c>
      <c r="B172" s="10">
        <v>2</v>
      </c>
      <c r="C172" s="11">
        <v>46.2</v>
      </c>
      <c r="D172" s="11">
        <v>46.2</v>
      </c>
      <c r="E172" s="11">
        <f t="shared" si="5"/>
        <v>23.1</v>
      </c>
      <c r="F172" s="10">
        <v>60</v>
      </c>
      <c r="G172" s="12" t="s">
        <v>523</v>
      </c>
    </row>
    <row r="173" spans="1:7" x14ac:dyDescent="0.25">
      <c r="A173" s="7" t="s">
        <v>397</v>
      </c>
      <c r="B173" s="10">
        <v>1</v>
      </c>
      <c r="C173" s="11">
        <v>1385.23</v>
      </c>
      <c r="D173" s="11">
        <v>890.6</v>
      </c>
      <c r="E173" s="11">
        <f t="shared" si="5"/>
        <v>890.6</v>
      </c>
      <c r="F173" s="10">
        <v>90</v>
      </c>
      <c r="G173" s="12" t="s">
        <v>523</v>
      </c>
    </row>
    <row r="174" spans="1:7" x14ac:dyDescent="0.25">
      <c r="A174" s="7" t="s">
        <v>400</v>
      </c>
      <c r="B174" s="10">
        <v>269</v>
      </c>
      <c r="C174" s="11">
        <v>3522.3599999999997</v>
      </c>
      <c r="D174" s="11">
        <v>1205.8</v>
      </c>
      <c r="E174" s="11">
        <f t="shared" si="5"/>
        <v>4.4825278810408919</v>
      </c>
      <c r="F174" s="10">
        <v>2880</v>
      </c>
      <c r="G174" s="12" t="s">
        <v>523</v>
      </c>
    </row>
    <row r="175" spans="1:7" x14ac:dyDescent="0.25">
      <c r="A175" s="7" t="s">
        <v>401</v>
      </c>
      <c r="B175" s="10">
        <v>18</v>
      </c>
      <c r="C175" s="11">
        <v>337.82</v>
      </c>
      <c r="D175" s="11">
        <v>79.710000000000008</v>
      </c>
      <c r="E175" s="11">
        <f t="shared" si="5"/>
        <v>4.4283333333333337</v>
      </c>
      <c r="F175" s="10">
        <v>143</v>
      </c>
      <c r="G175" s="12" t="s">
        <v>523</v>
      </c>
    </row>
    <row r="176" spans="1:7" x14ac:dyDescent="0.25">
      <c r="A176" s="7" t="s">
        <v>403</v>
      </c>
      <c r="B176" s="10">
        <v>3</v>
      </c>
      <c r="C176" s="11">
        <v>358.82</v>
      </c>
      <c r="D176" s="11">
        <v>28.71</v>
      </c>
      <c r="E176" s="11">
        <f t="shared" si="5"/>
        <v>9.57</v>
      </c>
      <c r="F176" s="10">
        <v>90</v>
      </c>
      <c r="G176" s="12" t="s">
        <v>523</v>
      </c>
    </row>
    <row r="177" spans="1:7" x14ac:dyDescent="0.25">
      <c r="A177" s="7" t="s">
        <v>405</v>
      </c>
      <c r="B177" s="10">
        <v>6</v>
      </c>
      <c r="C177" s="11">
        <v>1273.1199999999999</v>
      </c>
      <c r="D177" s="11">
        <v>66.34</v>
      </c>
      <c r="E177" s="11">
        <f t="shared" si="5"/>
        <v>11.056666666666667</v>
      </c>
      <c r="F177" s="10">
        <v>54</v>
      </c>
      <c r="G177" s="12" t="s">
        <v>523</v>
      </c>
    </row>
    <row r="178" spans="1:7" x14ac:dyDescent="0.25">
      <c r="A178" s="7" t="s">
        <v>406</v>
      </c>
      <c r="B178" s="10">
        <v>66</v>
      </c>
      <c r="C178" s="11">
        <v>8242.26</v>
      </c>
      <c r="D178" s="11">
        <v>927.91000000000008</v>
      </c>
      <c r="E178" s="11">
        <f t="shared" si="5"/>
        <v>14.059242424242425</v>
      </c>
      <c r="F178" s="10">
        <v>2302</v>
      </c>
      <c r="G178" s="12" t="s">
        <v>523</v>
      </c>
    </row>
    <row r="179" spans="1:7" x14ac:dyDescent="0.25">
      <c r="A179" s="7" t="s">
        <v>407</v>
      </c>
      <c r="B179" s="10">
        <v>57</v>
      </c>
      <c r="C179" s="11">
        <v>3885.04</v>
      </c>
      <c r="D179" s="11">
        <v>666.02</v>
      </c>
      <c r="E179" s="11">
        <f t="shared" si="5"/>
        <v>11.684561403508772</v>
      </c>
      <c r="F179" s="10">
        <v>64</v>
      </c>
      <c r="G179" s="12" t="s">
        <v>523</v>
      </c>
    </row>
    <row r="180" spans="1:7" x14ac:dyDescent="0.25">
      <c r="A180" s="7" t="s">
        <v>408</v>
      </c>
      <c r="B180" s="10">
        <v>1</v>
      </c>
      <c r="C180" s="11">
        <v>71.69</v>
      </c>
      <c r="D180" s="11">
        <v>59.75</v>
      </c>
      <c r="E180" s="11">
        <f t="shared" si="5"/>
        <v>59.75</v>
      </c>
      <c r="F180" s="10">
        <v>10</v>
      </c>
      <c r="G180" s="12" t="s">
        <v>523</v>
      </c>
    </row>
    <row r="181" spans="1:7" x14ac:dyDescent="0.25">
      <c r="A181" s="7" t="s">
        <v>409</v>
      </c>
      <c r="B181" s="10">
        <v>611</v>
      </c>
      <c r="C181" s="11">
        <v>22562.100000000013</v>
      </c>
      <c r="D181" s="11">
        <v>4192.49</v>
      </c>
      <c r="E181" s="11">
        <f t="shared" si="5"/>
        <v>6.8616857610474629</v>
      </c>
      <c r="F181" s="10">
        <v>9220</v>
      </c>
      <c r="G181" s="12" t="s">
        <v>523</v>
      </c>
    </row>
    <row r="182" spans="1:7" x14ac:dyDescent="0.25">
      <c r="A182" s="7" t="s">
        <v>410</v>
      </c>
      <c r="B182" s="10">
        <v>487</v>
      </c>
      <c r="C182" s="11">
        <v>657227.16</v>
      </c>
      <c r="D182" s="11">
        <v>153719.88</v>
      </c>
      <c r="E182" s="11">
        <f t="shared" si="5"/>
        <v>315.64657084188912</v>
      </c>
      <c r="F182" s="10">
        <v>31390</v>
      </c>
      <c r="G182" s="12" t="s">
        <v>523</v>
      </c>
    </row>
    <row r="183" spans="1:7" x14ac:dyDescent="0.25">
      <c r="A183" s="7" t="s">
        <v>411</v>
      </c>
      <c r="B183" s="10">
        <v>2</v>
      </c>
      <c r="C183" s="11">
        <v>136.19999999999999</v>
      </c>
      <c r="D183" s="11">
        <v>37.72</v>
      </c>
      <c r="E183" s="11">
        <f t="shared" si="5"/>
        <v>18.86</v>
      </c>
      <c r="F183" s="10">
        <v>2</v>
      </c>
      <c r="G183" s="12" t="s">
        <v>523</v>
      </c>
    </row>
    <row r="184" spans="1:7" x14ac:dyDescent="0.25">
      <c r="A184" s="7" t="s">
        <v>413</v>
      </c>
      <c r="B184" s="10">
        <v>318</v>
      </c>
      <c r="C184" s="11">
        <v>16281.759999999998</v>
      </c>
      <c r="D184" s="11">
        <v>3206.01</v>
      </c>
      <c r="E184" s="11">
        <f t="shared" si="5"/>
        <v>10.081792452830189</v>
      </c>
      <c r="F184" s="10">
        <v>1398</v>
      </c>
      <c r="G184" s="12" t="s">
        <v>523</v>
      </c>
    </row>
    <row r="185" spans="1:7" x14ac:dyDescent="0.25">
      <c r="A185" s="7" t="s">
        <v>415</v>
      </c>
      <c r="B185" s="10">
        <v>19</v>
      </c>
      <c r="C185" s="11">
        <v>1359.11</v>
      </c>
      <c r="D185" s="11">
        <v>313.63999999999993</v>
      </c>
      <c r="E185" s="11">
        <f t="shared" si="5"/>
        <v>16.507368421052629</v>
      </c>
      <c r="F185" s="10">
        <v>446</v>
      </c>
      <c r="G185" s="12" t="s">
        <v>523</v>
      </c>
    </row>
    <row r="186" spans="1:7" x14ac:dyDescent="0.25">
      <c r="A186" s="7" t="s">
        <v>421</v>
      </c>
      <c r="B186" s="10">
        <v>3</v>
      </c>
      <c r="C186" s="11">
        <v>838.2</v>
      </c>
      <c r="D186" s="11">
        <v>236.41</v>
      </c>
      <c r="E186" s="11">
        <f t="shared" si="5"/>
        <v>78.803333333333327</v>
      </c>
      <c r="F186" s="10">
        <v>3</v>
      </c>
      <c r="G186" s="12" t="s">
        <v>523</v>
      </c>
    </row>
    <row r="187" spans="1:7" x14ac:dyDescent="0.25">
      <c r="A187" s="7" t="s">
        <v>423</v>
      </c>
      <c r="B187" s="10">
        <v>32</v>
      </c>
      <c r="C187" s="11">
        <v>14604.09</v>
      </c>
      <c r="D187" s="11">
        <v>76.55</v>
      </c>
      <c r="E187" s="11">
        <f t="shared" si="5"/>
        <v>2.3921874999999999</v>
      </c>
      <c r="F187" s="10">
        <v>974</v>
      </c>
      <c r="G187" s="12" t="s">
        <v>523</v>
      </c>
    </row>
    <row r="188" spans="1:7" x14ac:dyDescent="0.25">
      <c r="A188" s="7" t="s">
        <v>424</v>
      </c>
      <c r="B188" s="10">
        <v>44</v>
      </c>
      <c r="C188" s="11">
        <v>16254.949999999999</v>
      </c>
      <c r="D188" s="11">
        <v>3869.68</v>
      </c>
      <c r="E188" s="11">
        <f t="shared" si="5"/>
        <v>87.947272727272718</v>
      </c>
      <c r="F188" s="10">
        <v>1163</v>
      </c>
      <c r="G188" s="12" t="s">
        <v>523</v>
      </c>
    </row>
    <row r="189" spans="1:7" x14ac:dyDescent="0.25">
      <c r="A189" s="7" t="s">
        <v>425</v>
      </c>
      <c r="B189" s="10">
        <v>1</v>
      </c>
      <c r="C189" s="11">
        <v>37.5</v>
      </c>
      <c r="D189" s="11">
        <v>0</v>
      </c>
      <c r="E189" s="11">
        <f t="shared" si="5"/>
        <v>0</v>
      </c>
      <c r="F189" s="10">
        <v>1</v>
      </c>
      <c r="G189" s="12" t="s">
        <v>523</v>
      </c>
    </row>
    <row r="190" spans="1:7" x14ac:dyDescent="0.25">
      <c r="A190" s="7" t="s">
        <v>434</v>
      </c>
      <c r="B190" s="10">
        <v>33</v>
      </c>
      <c r="C190" s="11">
        <v>31470.840000000004</v>
      </c>
      <c r="D190" s="11">
        <v>19649.59</v>
      </c>
      <c r="E190" s="11">
        <f t="shared" si="5"/>
        <v>595.44212121212126</v>
      </c>
      <c r="F190" s="10">
        <v>1370</v>
      </c>
      <c r="G190" s="12" t="s">
        <v>523</v>
      </c>
    </row>
    <row r="191" spans="1:7" x14ac:dyDescent="0.25">
      <c r="A191" s="7" t="s">
        <v>435</v>
      </c>
      <c r="B191" s="10">
        <v>14</v>
      </c>
      <c r="C191" s="11">
        <v>4939.3700000000008</v>
      </c>
      <c r="D191" s="11">
        <v>626.19000000000005</v>
      </c>
      <c r="E191" s="11">
        <f t="shared" si="5"/>
        <v>44.727857142857147</v>
      </c>
      <c r="F191" s="10">
        <v>117</v>
      </c>
      <c r="G191" s="12" t="s">
        <v>523</v>
      </c>
    </row>
    <row r="192" spans="1:7" x14ac:dyDescent="0.25">
      <c r="A192" s="7" t="s">
        <v>438</v>
      </c>
      <c r="B192" s="10">
        <v>82</v>
      </c>
      <c r="C192" s="11">
        <v>51414.619999999981</v>
      </c>
      <c r="D192" s="11">
        <v>16463.269999999997</v>
      </c>
      <c r="E192" s="11">
        <f t="shared" si="5"/>
        <v>200.77158536585361</v>
      </c>
      <c r="F192" s="10">
        <v>3321</v>
      </c>
      <c r="G192" s="12" t="s">
        <v>523</v>
      </c>
    </row>
    <row r="193" spans="1:7" x14ac:dyDescent="0.25">
      <c r="A193" s="7" t="s">
        <v>440</v>
      </c>
      <c r="B193" s="10">
        <v>2</v>
      </c>
      <c r="C193" s="11">
        <v>282.08000000000004</v>
      </c>
      <c r="D193" s="11">
        <v>197.93</v>
      </c>
      <c r="E193" s="11">
        <f t="shared" si="5"/>
        <v>98.965000000000003</v>
      </c>
      <c r="F193" s="10">
        <v>14</v>
      </c>
      <c r="G193" s="12" t="s">
        <v>523</v>
      </c>
    </row>
    <row r="194" spans="1:7" x14ac:dyDescent="0.25">
      <c r="A194" s="7" t="s">
        <v>444</v>
      </c>
      <c r="B194" s="10">
        <v>109</v>
      </c>
      <c r="C194" s="11">
        <v>15915.42</v>
      </c>
      <c r="D194" s="11">
        <v>441.44</v>
      </c>
      <c r="E194" s="11">
        <f t="shared" ref="E194:E257" si="6">D194/B194</f>
        <v>4.0499082568807339</v>
      </c>
      <c r="F194" s="10">
        <v>3432</v>
      </c>
      <c r="G194" s="12" t="s">
        <v>523</v>
      </c>
    </row>
    <row r="195" spans="1:7" x14ac:dyDescent="0.25">
      <c r="A195" s="7" t="s">
        <v>447</v>
      </c>
      <c r="B195" s="10">
        <v>263</v>
      </c>
      <c r="C195" s="11">
        <v>5150.7200000000012</v>
      </c>
      <c r="D195" s="11">
        <v>2100.1899999999996</v>
      </c>
      <c r="E195" s="11">
        <f t="shared" si="6"/>
        <v>7.9855133079847898</v>
      </c>
      <c r="F195" s="10">
        <v>2163</v>
      </c>
      <c r="G195" s="12" t="s">
        <v>523</v>
      </c>
    </row>
    <row r="196" spans="1:7" x14ac:dyDescent="0.25">
      <c r="A196" s="7" t="s">
        <v>449</v>
      </c>
      <c r="B196" s="10">
        <v>11</v>
      </c>
      <c r="C196" s="11">
        <v>3796.74</v>
      </c>
      <c r="D196" s="11">
        <v>1499.6</v>
      </c>
      <c r="E196" s="11">
        <f t="shared" si="6"/>
        <v>136.32727272727271</v>
      </c>
      <c r="F196" s="10">
        <v>545</v>
      </c>
      <c r="G196" s="12" t="s">
        <v>523</v>
      </c>
    </row>
    <row r="197" spans="1:7" x14ac:dyDescent="0.25">
      <c r="A197" s="7" t="s">
        <v>455</v>
      </c>
      <c r="B197" s="10">
        <v>10</v>
      </c>
      <c r="C197" s="11">
        <v>7780.92</v>
      </c>
      <c r="D197" s="11">
        <v>7323.86</v>
      </c>
      <c r="E197" s="11">
        <f t="shared" si="6"/>
        <v>732.38599999999997</v>
      </c>
      <c r="F197" s="10">
        <v>14642</v>
      </c>
      <c r="G197" s="12" t="s">
        <v>523</v>
      </c>
    </row>
    <row r="198" spans="1:7" x14ac:dyDescent="0.25">
      <c r="A198" s="7" t="s">
        <v>459</v>
      </c>
      <c r="B198" s="10">
        <v>1424</v>
      </c>
      <c r="C198" s="11">
        <v>15326.550000000001</v>
      </c>
      <c r="D198" s="11">
        <v>9501.6099999999988</v>
      </c>
      <c r="E198" s="11">
        <f t="shared" si="6"/>
        <v>6.6724789325842684</v>
      </c>
      <c r="F198" s="10">
        <v>26138</v>
      </c>
      <c r="G198" s="12" t="s">
        <v>523</v>
      </c>
    </row>
    <row r="199" spans="1:7" x14ac:dyDescent="0.25">
      <c r="A199" s="7" t="s">
        <v>460</v>
      </c>
      <c r="B199" s="10">
        <v>3</v>
      </c>
      <c r="C199" s="11">
        <v>104.89000000000001</v>
      </c>
      <c r="D199" s="11">
        <v>11.69</v>
      </c>
      <c r="E199" s="11">
        <f t="shared" si="6"/>
        <v>3.8966666666666665</v>
      </c>
      <c r="F199" s="10">
        <v>180</v>
      </c>
      <c r="G199" s="12" t="s">
        <v>523</v>
      </c>
    </row>
    <row r="200" spans="1:7" x14ac:dyDescent="0.25">
      <c r="A200" s="7" t="s">
        <v>462</v>
      </c>
      <c r="B200" s="10">
        <v>12</v>
      </c>
      <c r="C200" s="11">
        <v>3189.46</v>
      </c>
      <c r="D200" s="11">
        <v>338.29</v>
      </c>
      <c r="E200" s="11">
        <f t="shared" si="6"/>
        <v>28.190833333333334</v>
      </c>
      <c r="F200" s="10">
        <v>59</v>
      </c>
      <c r="G200" s="12" t="s">
        <v>523</v>
      </c>
    </row>
    <row r="201" spans="1:7" x14ac:dyDescent="0.25">
      <c r="A201" s="7" t="s">
        <v>463</v>
      </c>
      <c r="B201" s="10">
        <v>4</v>
      </c>
      <c r="C201" s="11">
        <v>2311.1</v>
      </c>
      <c r="D201" s="11">
        <v>643.98</v>
      </c>
      <c r="E201" s="11">
        <f t="shared" si="6"/>
        <v>160.995</v>
      </c>
      <c r="F201" s="10">
        <v>63</v>
      </c>
      <c r="G201" s="12" t="s">
        <v>523</v>
      </c>
    </row>
    <row r="202" spans="1:7" x14ac:dyDescent="0.25">
      <c r="A202" s="7" t="s">
        <v>466</v>
      </c>
      <c r="B202" s="10">
        <v>1</v>
      </c>
      <c r="C202" s="11">
        <v>836.12</v>
      </c>
      <c r="D202" s="11">
        <v>582.80999999999995</v>
      </c>
      <c r="E202" s="11">
        <f t="shared" si="6"/>
        <v>582.80999999999995</v>
      </c>
      <c r="F202" s="10">
        <v>60</v>
      </c>
      <c r="G202" s="12" t="s">
        <v>523</v>
      </c>
    </row>
    <row r="203" spans="1:7" x14ac:dyDescent="0.25">
      <c r="A203" s="7" t="s">
        <v>472</v>
      </c>
      <c r="B203" s="10">
        <v>1</v>
      </c>
      <c r="C203" s="11">
        <v>14.78</v>
      </c>
      <c r="D203" s="11">
        <v>0</v>
      </c>
      <c r="E203" s="11">
        <f t="shared" si="6"/>
        <v>0</v>
      </c>
      <c r="F203" s="10">
        <v>30</v>
      </c>
      <c r="G203" s="12" t="s">
        <v>523</v>
      </c>
    </row>
    <row r="204" spans="1:7" x14ac:dyDescent="0.25">
      <c r="A204" s="7" t="s">
        <v>476</v>
      </c>
      <c r="B204" s="10">
        <v>50</v>
      </c>
      <c r="C204" s="11">
        <v>862.84</v>
      </c>
      <c r="D204" s="11">
        <v>460.3</v>
      </c>
      <c r="E204" s="11">
        <f t="shared" si="6"/>
        <v>9.2059999999999995</v>
      </c>
      <c r="F204" s="10">
        <v>135</v>
      </c>
      <c r="G204" s="12" t="s">
        <v>523</v>
      </c>
    </row>
    <row r="205" spans="1:7" x14ac:dyDescent="0.25">
      <c r="A205" s="7" t="s">
        <v>477</v>
      </c>
      <c r="B205" s="10">
        <v>5</v>
      </c>
      <c r="C205" s="11">
        <v>62.28</v>
      </c>
      <c r="D205" s="11">
        <v>42.55</v>
      </c>
      <c r="E205" s="11">
        <f t="shared" si="6"/>
        <v>8.51</v>
      </c>
      <c r="F205" s="10">
        <v>4</v>
      </c>
      <c r="G205" s="12" t="s">
        <v>523</v>
      </c>
    </row>
    <row r="206" spans="1:7" x14ac:dyDescent="0.25">
      <c r="A206" s="7" t="s">
        <v>478</v>
      </c>
      <c r="B206" s="10">
        <v>79</v>
      </c>
      <c r="C206" s="11">
        <v>1095</v>
      </c>
      <c r="D206" s="11">
        <v>398.32</v>
      </c>
      <c r="E206" s="11">
        <f t="shared" si="6"/>
        <v>5.0420253164556961</v>
      </c>
      <c r="F206" s="10">
        <v>1066</v>
      </c>
      <c r="G206" s="12" t="s">
        <v>523</v>
      </c>
    </row>
    <row r="207" spans="1:7" x14ac:dyDescent="0.25">
      <c r="A207" s="7" t="s">
        <v>485</v>
      </c>
      <c r="B207" s="10">
        <v>2761</v>
      </c>
      <c r="C207" s="11">
        <v>137813.71</v>
      </c>
      <c r="D207" s="11">
        <v>8075.6299999999992</v>
      </c>
      <c r="E207" s="11">
        <f t="shared" si="6"/>
        <v>2.9248931546541104</v>
      </c>
      <c r="F207" s="10">
        <v>96948</v>
      </c>
      <c r="G207" s="12" t="s">
        <v>523</v>
      </c>
    </row>
    <row r="208" spans="1:7" x14ac:dyDescent="0.25">
      <c r="A208" s="7" t="s">
        <v>486</v>
      </c>
      <c r="B208" s="10">
        <v>603</v>
      </c>
      <c r="C208" s="11">
        <v>12045.25</v>
      </c>
      <c r="D208" s="11">
        <v>4669.7299999999996</v>
      </c>
      <c r="E208" s="11">
        <f t="shared" si="6"/>
        <v>7.7441625207296845</v>
      </c>
      <c r="F208" s="10">
        <v>2043</v>
      </c>
      <c r="G208" s="12" t="s">
        <v>523</v>
      </c>
    </row>
    <row r="209" spans="1:7" x14ac:dyDescent="0.25">
      <c r="A209" s="7" t="s">
        <v>489</v>
      </c>
      <c r="B209" s="10">
        <v>23</v>
      </c>
      <c r="C209" s="11">
        <v>10590.679999999997</v>
      </c>
      <c r="D209" s="11">
        <v>1487.84</v>
      </c>
      <c r="E209" s="11">
        <f t="shared" si="6"/>
        <v>64.688695652173905</v>
      </c>
      <c r="F209" s="10">
        <v>1250</v>
      </c>
      <c r="G209" s="12" t="s">
        <v>523</v>
      </c>
    </row>
    <row r="210" spans="1:7" x14ac:dyDescent="0.25">
      <c r="A210" s="7" t="s">
        <v>490</v>
      </c>
      <c r="B210" s="10">
        <v>3665</v>
      </c>
      <c r="C210" s="11">
        <v>430231.68000000005</v>
      </c>
      <c r="D210" s="11">
        <v>135228.50999999998</v>
      </c>
      <c r="E210" s="11">
        <f t="shared" si="6"/>
        <v>36.897274215552521</v>
      </c>
      <c r="F210" s="10">
        <v>154908</v>
      </c>
      <c r="G210" s="12" t="s">
        <v>523</v>
      </c>
    </row>
    <row r="211" spans="1:7" x14ac:dyDescent="0.25">
      <c r="A211" s="7" t="s">
        <v>491</v>
      </c>
      <c r="B211" s="10">
        <v>146</v>
      </c>
      <c r="C211" s="11">
        <v>8429.98</v>
      </c>
      <c r="D211" s="11">
        <v>1548.81</v>
      </c>
      <c r="E211" s="11">
        <f t="shared" si="6"/>
        <v>10.608287671232876</v>
      </c>
      <c r="F211" s="10">
        <v>5931</v>
      </c>
      <c r="G211" s="12" t="s">
        <v>523</v>
      </c>
    </row>
    <row r="212" spans="1:7" x14ac:dyDescent="0.25">
      <c r="A212" s="7" t="s">
        <v>492</v>
      </c>
      <c r="B212" s="10">
        <v>177</v>
      </c>
      <c r="C212" s="11">
        <v>23184.809999999998</v>
      </c>
      <c r="D212" s="11">
        <v>1009.28</v>
      </c>
      <c r="E212" s="11">
        <f t="shared" si="6"/>
        <v>5.7021468926553673</v>
      </c>
      <c r="F212" s="10">
        <v>4955</v>
      </c>
      <c r="G212" s="12" t="s">
        <v>523</v>
      </c>
    </row>
    <row r="213" spans="1:7" x14ac:dyDescent="0.25">
      <c r="A213" s="7" t="s">
        <v>493</v>
      </c>
      <c r="B213" s="10">
        <v>1</v>
      </c>
      <c r="C213" s="11">
        <v>40</v>
      </c>
      <c r="D213" s="11">
        <v>31.68</v>
      </c>
      <c r="E213" s="11">
        <f t="shared" si="6"/>
        <v>31.68</v>
      </c>
      <c r="F213" s="10">
        <v>4</v>
      </c>
      <c r="G213" s="12" t="s">
        <v>523</v>
      </c>
    </row>
    <row r="214" spans="1:7" x14ac:dyDescent="0.25">
      <c r="A214" s="7" t="s">
        <v>494</v>
      </c>
      <c r="B214" s="10">
        <v>63</v>
      </c>
      <c r="C214" s="11">
        <v>1185.44</v>
      </c>
      <c r="D214" s="11">
        <v>434.77999999999992</v>
      </c>
      <c r="E214" s="11">
        <f t="shared" si="6"/>
        <v>6.9012698412698397</v>
      </c>
      <c r="F214" s="10">
        <v>912</v>
      </c>
      <c r="G214" s="12" t="s">
        <v>523</v>
      </c>
    </row>
    <row r="215" spans="1:7" x14ac:dyDescent="0.25">
      <c r="A215" s="7" t="s">
        <v>495</v>
      </c>
      <c r="B215" s="10">
        <v>2</v>
      </c>
      <c r="C215" s="11">
        <v>450</v>
      </c>
      <c r="D215" s="11">
        <v>237.5</v>
      </c>
      <c r="E215" s="11">
        <f t="shared" si="6"/>
        <v>118.75</v>
      </c>
      <c r="F215" s="10">
        <v>80</v>
      </c>
      <c r="G215" s="12" t="s">
        <v>523</v>
      </c>
    </row>
    <row r="216" spans="1:7" x14ac:dyDescent="0.25">
      <c r="A216" s="7" t="s">
        <v>497</v>
      </c>
      <c r="B216" s="10">
        <v>1</v>
      </c>
      <c r="C216" s="11">
        <v>14.22</v>
      </c>
      <c r="D216" s="11">
        <v>0</v>
      </c>
      <c r="E216" s="11">
        <f t="shared" si="6"/>
        <v>0</v>
      </c>
      <c r="F216" s="10">
        <v>0</v>
      </c>
      <c r="G216" s="12" t="s">
        <v>523</v>
      </c>
    </row>
    <row r="217" spans="1:7" x14ac:dyDescent="0.25">
      <c r="A217" s="7" t="s">
        <v>498</v>
      </c>
      <c r="B217" s="10">
        <v>1</v>
      </c>
      <c r="C217" s="11">
        <v>18</v>
      </c>
      <c r="D217" s="11">
        <v>0</v>
      </c>
      <c r="E217" s="11">
        <f t="shared" si="6"/>
        <v>0</v>
      </c>
      <c r="F217" s="10">
        <v>0</v>
      </c>
      <c r="G217" s="12" t="s">
        <v>523</v>
      </c>
    </row>
    <row r="218" spans="1:7" x14ac:dyDescent="0.25">
      <c r="A218" s="7" t="s">
        <v>503</v>
      </c>
      <c r="B218" s="10">
        <v>3</v>
      </c>
      <c r="C218" s="11">
        <v>838.26</v>
      </c>
      <c r="D218" s="11">
        <v>107.98</v>
      </c>
      <c r="E218" s="11">
        <f t="shared" si="6"/>
        <v>35.993333333333332</v>
      </c>
      <c r="F218" s="10">
        <v>85</v>
      </c>
      <c r="G218" s="12" t="s">
        <v>523</v>
      </c>
    </row>
    <row r="219" spans="1:7" x14ac:dyDescent="0.25">
      <c r="A219" s="7" t="s">
        <v>509</v>
      </c>
      <c r="B219" s="10">
        <v>105</v>
      </c>
      <c r="C219" s="11">
        <v>39404</v>
      </c>
      <c r="D219" s="11">
        <v>13281.349999999999</v>
      </c>
      <c r="E219" s="11">
        <f t="shared" si="6"/>
        <v>126.48904761904761</v>
      </c>
      <c r="F219" s="10">
        <v>3314</v>
      </c>
      <c r="G219" s="12" t="s">
        <v>523</v>
      </c>
    </row>
    <row r="220" spans="1:7" x14ac:dyDescent="0.25">
      <c r="A220" s="7" t="s">
        <v>511</v>
      </c>
      <c r="B220" s="10">
        <v>1</v>
      </c>
      <c r="C220" s="11">
        <v>645.29999999999995</v>
      </c>
      <c r="D220" s="11">
        <v>0</v>
      </c>
      <c r="E220" s="11">
        <f t="shared" si="6"/>
        <v>0</v>
      </c>
      <c r="F220" s="10">
        <v>0</v>
      </c>
      <c r="G220" s="12" t="s">
        <v>523</v>
      </c>
    </row>
    <row r="221" spans="1:7" x14ac:dyDescent="0.25">
      <c r="A221" s="7" t="s">
        <v>512</v>
      </c>
      <c r="B221" s="10">
        <v>2</v>
      </c>
      <c r="C221" s="11">
        <v>1117.6399999999999</v>
      </c>
      <c r="D221" s="11">
        <v>766.23</v>
      </c>
      <c r="E221" s="11">
        <f t="shared" si="6"/>
        <v>383.11500000000001</v>
      </c>
      <c r="F221" s="10">
        <v>60</v>
      </c>
      <c r="G221" s="12" t="s">
        <v>523</v>
      </c>
    </row>
    <row r="222" spans="1:7" x14ac:dyDescent="0.25">
      <c r="A222" s="7" t="s">
        <v>513</v>
      </c>
      <c r="B222" s="10">
        <v>6</v>
      </c>
      <c r="C222" s="11">
        <v>265.38</v>
      </c>
      <c r="D222" s="11">
        <v>102.76</v>
      </c>
      <c r="E222" s="11">
        <f t="shared" si="6"/>
        <v>17.126666666666669</v>
      </c>
      <c r="F222" s="10">
        <v>372</v>
      </c>
      <c r="G222" s="12" t="s">
        <v>523</v>
      </c>
    </row>
    <row r="223" spans="1:7" x14ac:dyDescent="0.25">
      <c r="A223" s="7" t="s">
        <v>515</v>
      </c>
      <c r="B223" s="10">
        <v>92</v>
      </c>
      <c r="C223" s="11">
        <v>10549.43</v>
      </c>
      <c r="D223" s="11">
        <v>1297.53</v>
      </c>
      <c r="E223" s="11">
        <f t="shared" si="6"/>
        <v>14.103586956521738</v>
      </c>
      <c r="F223" s="10">
        <v>1774</v>
      </c>
      <c r="G223" s="12" t="s">
        <v>523</v>
      </c>
    </row>
    <row r="224" spans="1:7" x14ac:dyDescent="0.25">
      <c r="A224" s="7" t="s">
        <v>516</v>
      </c>
      <c r="B224" s="10">
        <v>1</v>
      </c>
      <c r="C224" s="11">
        <v>146.52000000000001</v>
      </c>
      <c r="D224" s="11">
        <v>0</v>
      </c>
      <c r="E224" s="11">
        <f t="shared" si="6"/>
        <v>0</v>
      </c>
      <c r="F224" s="10">
        <v>1</v>
      </c>
      <c r="G224" s="12" t="s">
        <v>523</v>
      </c>
    </row>
    <row r="225" spans="2:6" x14ac:dyDescent="0.25">
      <c r="B225" s="10">
        <f>SUM(B2:B224)</f>
        <v>307796</v>
      </c>
      <c r="C225" s="23">
        <f t="shared" ref="C225:D225" si="7">SUM(C2:C224)</f>
        <v>37071096.75</v>
      </c>
      <c r="D225" s="23">
        <f t="shared" si="7"/>
        <v>9192678.2700000014</v>
      </c>
      <c r="F225" s="24"/>
    </row>
  </sheetData>
  <sortState xmlns:xlrd2="http://schemas.microsoft.com/office/spreadsheetml/2017/richdata2" ref="A2:G517">
    <sortCondition ref="G2:G5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1730-9D30-4F44-B76F-DD2DF667C162}">
  <dimension ref="A1:G295"/>
  <sheetViews>
    <sheetView topLeftCell="A258" workbookViewId="0">
      <selection activeCell="I285" sqref="I285"/>
    </sheetView>
  </sheetViews>
  <sheetFormatPr defaultRowHeight="15" x14ac:dyDescent="0.25"/>
  <cols>
    <col min="1" max="1" width="41.28515625" style="17" bestFit="1" customWidth="1"/>
    <col min="2" max="2" width="10.5703125" style="17" bestFit="1" customWidth="1"/>
    <col min="3" max="3" width="12.85546875" style="17" bestFit="1" customWidth="1"/>
    <col min="4" max="4" width="12.7109375" style="17" bestFit="1" customWidth="1"/>
    <col min="5" max="5" width="16.7109375" style="17" bestFit="1" customWidth="1"/>
    <col min="6" max="6" width="19.5703125" style="17" bestFit="1" customWidth="1"/>
    <col min="7" max="7" width="11.140625" style="17" customWidth="1"/>
    <col min="8" max="16384" width="9.140625" style="17"/>
  </cols>
  <sheetData>
    <row r="1" spans="1:7" ht="28.5" customHeight="1" x14ac:dyDescent="0.25">
      <c r="A1" s="14" t="s">
        <v>0</v>
      </c>
      <c r="B1" s="15" t="s">
        <v>517</v>
      </c>
      <c r="C1" s="16" t="s">
        <v>518</v>
      </c>
      <c r="D1" s="16" t="s">
        <v>519</v>
      </c>
      <c r="E1" s="16" t="s">
        <v>520</v>
      </c>
      <c r="F1" s="15" t="s">
        <v>521</v>
      </c>
      <c r="G1" s="15" t="s">
        <v>522</v>
      </c>
    </row>
    <row r="2" spans="1:7" x14ac:dyDescent="0.25">
      <c r="A2" s="18" t="s">
        <v>1</v>
      </c>
      <c r="B2" s="19">
        <v>1</v>
      </c>
      <c r="C2" s="20">
        <v>28.68</v>
      </c>
      <c r="D2" s="20">
        <v>26.37</v>
      </c>
      <c r="E2" s="20">
        <f t="shared" ref="E2:E65" si="0">D2/B2</f>
        <v>26.37</v>
      </c>
      <c r="F2" s="19">
        <v>100</v>
      </c>
      <c r="G2" s="21" t="s">
        <v>527</v>
      </c>
    </row>
    <row r="3" spans="1:7" x14ac:dyDescent="0.25">
      <c r="A3" s="18" t="s">
        <v>4</v>
      </c>
      <c r="B3" s="19">
        <v>1</v>
      </c>
      <c r="C3" s="20">
        <v>174.6</v>
      </c>
      <c r="D3" s="20">
        <v>157.13999999999999</v>
      </c>
      <c r="E3" s="20">
        <f t="shared" si="0"/>
        <v>157.13999999999999</v>
      </c>
      <c r="F3" s="19">
        <v>60</v>
      </c>
      <c r="G3" s="21" t="s">
        <v>527</v>
      </c>
    </row>
    <row r="4" spans="1:7" x14ac:dyDescent="0.25">
      <c r="A4" s="18" t="s">
        <v>5</v>
      </c>
      <c r="B4" s="19">
        <v>7</v>
      </c>
      <c r="C4" s="20">
        <v>77.069999999999993</v>
      </c>
      <c r="D4" s="20">
        <v>42.14</v>
      </c>
      <c r="E4" s="20">
        <f t="shared" si="0"/>
        <v>6.0200000000000005</v>
      </c>
      <c r="F4" s="19">
        <v>470</v>
      </c>
      <c r="G4" s="21" t="s">
        <v>527</v>
      </c>
    </row>
    <row r="5" spans="1:7" x14ac:dyDescent="0.25">
      <c r="A5" s="18" t="s">
        <v>6</v>
      </c>
      <c r="B5" s="19">
        <v>1</v>
      </c>
      <c r="C5" s="20">
        <v>8.64</v>
      </c>
      <c r="D5" s="20">
        <v>0</v>
      </c>
      <c r="E5" s="20">
        <f t="shared" si="0"/>
        <v>0</v>
      </c>
      <c r="F5" s="19">
        <v>24</v>
      </c>
      <c r="G5" s="21" t="s">
        <v>527</v>
      </c>
    </row>
    <row r="6" spans="1:7" x14ac:dyDescent="0.25">
      <c r="A6" s="18" t="s">
        <v>8</v>
      </c>
      <c r="B6" s="19">
        <v>38</v>
      </c>
      <c r="C6" s="20">
        <v>109500</v>
      </c>
      <c r="D6" s="20">
        <v>36366.79</v>
      </c>
      <c r="E6" s="20">
        <f t="shared" si="0"/>
        <v>957.0207894736842</v>
      </c>
      <c r="F6" s="19">
        <v>46</v>
      </c>
      <c r="G6" s="21" t="s">
        <v>527</v>
      </c>
    </row>
    <row r="7" spans="1:7" x14ac:dyDescent="0.25">
      <c r="A7" s="18" t="s">
        <v>10</v>
      </c>
      <c r="B7" s="19">
        <v>1</v>
      </c>
      <c r="C7" s="20">
        <v>2056</v>
      </c>
      <c r="D7" s="20">
        <v>1426.55</v>
      </c>
      <c r="E7" s="20">
        <f t="shared" si="0"/>
        <v>1426.55</v>
      </c>
      <c r="F7" s="19">
        <v>32</v>
      </c>
      <c r="G7" s="21" t="s">
        <v>527</v>
      </c>
    </row>
    <row r="8" spans="1:7" x14ac:dyDescent="0.25">
      <c r="A8" s="18" t="s">
        <v>11</v>
      </c>
      <c r="B8" s="19">
        <v>5</v>
      </c>
      <c r="C8" s="20">
        <v>1352.0500000000002</v>
      </c>
      <c r="D8" s="20">
        <v>0</v>
      </c>
      <c r="E8" s="20">
        <f t="shared" si="0"/>
        <v>0</v>
      </c>
      <c r="F8" s="19">
        <v>150</v>
      </c>
      <c r="G8" s="21" t="s">
        <v>527</v>
      </c>
    </row>
    <row r="9" spans="1:7" x14ac:dyDescent="0.25">
      <c r="A9" s="18" t="s">
        <v>12</v>
      </c>
      <c r="B9" s="19">
        <v>4</v>
      </c>
      <c r="C9" s="20">
        <v>2848.36</v>
      </c>
      <c r="D9" s="20">
        <v>1988.08</v>
      </c>
      <c r="E9" s="20">
        <f t="shared" si="0"/>
        <v>497.02</v>
      </c>
      <c r="F9" s="19">
        <v>8</v>
      </c>
      <c r="G9" s="21" t="s">
        <v>527</v>
      </c>
    </row>
    <row r="10" spans="1:7" x14ac:dyDescent="0.25">
      <c r="A10" s="18" t="s">
        <v>13</v>
      </c>
      <c r="B10" s="19">
        <v>6</v>
      </c>
      <c r="C10" s="20">
        <v>7740</v>
      </c>
      <c r="D10" s="20">
        <v>4197.5</v>
      </c>
      <c r="E10" s="20">
        <f t="shared" si="0"/>
        <v>699.58333333333337</v>
      </c>
      <c r="F10" s="19">
        <v>6</v>
      </c>
      <c r="G10" s="21" t="s">
        <v>527</v>
      </c>
    </row>
    <row r="11" spans="1:7" x14ac:dyDescent="0.25">
      <c r="A11" s="18" t="s">
        <v>14</v>
      </c>
      <c r="B11" s="19">
        <v>1</v>
      </c>
      <c r="C11" s="20">
        <v>30.08</v>
      </c>
      <c r="D11" s="20">
        <v>9.5299999999999994</v>
      </c>
      <c r="E11" s="20">
        <f t="shared" si="0"/>
        <v>9.5299999999999994</v>
      </c>
      <c r="F11" s="19">
        <v>1</v>
      </c>
      <c r="G11" s="21" t="s">
        <v>527</v>
      </c>
    </row>
    <row r="12" spans="1:7" x14ac:dyDescent="0.25">
      <c r="A12" s="18" t="s">
        <v>16</v>
      </c>
      <c r="B12" s="19">
        <v>1</v>
      </c>
      <c r="C12" s="20">
        <v>1799.53</v>
      </c>
      <c r="D12" s="20">
        <v>1249.1600000000001</v>
      </c>
      <c r="E12" s="20">
        <f t="shared" si="0"/>
        <v>1249.1600000000001</v>
      </c>
      <c r="F12" s="19">
        <v>6</v>
      </c>
      <c r="G12" s="21" t="s">
        <v>527</v>
      </c>
    </row>
    <row r="13" spans="1:7" x14ac:dyDescent="0.25">
      <c r="A13" s="18" t="s">
        <v>17</v>
      </c>
      <c r="B13" s="19">
        <v>1</v>
      </c>
      <c r="C13" s="20">
        <v>10.119999999999999</v>
      </c>
      <c r="D13" s="20">
        <v>0</v>
      </c>
      <c r="E13" s="20">
        <f t="shared" si="0"/>
        <v>0</v>
      </c>
      <c r="F13" s="19">
        <v>1</v>
      </c>
      <c r="G13" s="21" t="s">
        <v>527</v>
      </c>
    </row>
    <row r="14" spans="1:7" x14ac:dyDescent="0.25">
      <c r="A14" s="18" t="s">
        <v>18</v>
      </c>
      <c r="B14" s="19">
        <v>186</v>
      </c>
      <c r="C14" s="20">
        <v>125568.36</v>
      </c>
      <c r="D14" s="20">
        <v>50638.270000000004</v>
      </c>
      <c r="E14" s="20">
        <f t="shared" si="0"/>
        <v>272.24876344086022</v>
      </c>
      <c r="F14" s="19">
        <v>8777</v>
      </c>
      <c r="G14" s="21" t="s">
        <v>527</v>
      </c>
    </row>
    <row r="15" spans="1:7" x14ac:dyDescent="0.25">
      <c r="A15" s="18" t="s">
        <v>19</v>
      </c>
      <c r="B15" s="19">
        <v>2</v>
      </c>
      <c r="C15" s="20">
        <v>738.46</v>
      </c>
      <c r="D15" s="20">
        <v>36.22</v>
      </c>
      <c r="E15" s="20">
        <f t="shared" si="0"/>
        <v>18.11</v>
      </c>
      <c r="F15" s="19">
        <v>2</v>
      </c>
      <c r="G15" s="21" t="s">
        <v>527</v>
      </c>
    </row>
    <row r="16" spans="1:7" x14ac:dyDescent="0.25">
      <c r="A16" s="18" t="s">
        <v>21</v>
      </c>
      <c r="B16" s="19">
        <v>3</v>
      </c>
      <c r="C16" s="20">
        <v>1987.8999999999999</v>
      </c>
      <c r="D16" s="20">
        <v>144.41</v>
      </c>
      <c r="E16" s="20">
        <f t="shared" si="0"/>
        <v>48.136666666666663</v>
      </c>
      <c r="F16" s="19">
        <v>3</v>
      </c>
      <c r="G16" s="21" t="s">
        <v>527</v>
      </c>
    </row>
    <row r="17" spans="1:7" x14ac:dyDescent="0.25">
      <c r="A17" s="18" t="s">
        <v>23</v>
      </c>
      <c r="B17" s="19">
        <v>3</v>
      </c>
      <c r="C17" s="20">
        <v>1077.6200000000001</v>
      </c>
      <c r="D17" s="20">
        <v>42.319999999999993</v>
      </c>
      <c r="E17" s="20">
        <f t="shared" si="0"/>
        <v>14.106666666666664</v>
      </c>
      <c r="F17" s="19">
        <v>2</v>
      </c>
      <c r="G17" s="21" t="s">
        <v>527</v>
      </c>
    </row>
    <row r="18" spans="1:7" x14ac:dyDescent="0.25">
      <c r="A18" s="18" t="s">
        <v>24</v>
      </c>
      <c r="B18" s="19">
        <v>7</v>
      </c>
      <c r="C18" s="20">
        <v>4844.58</v>
      </c>
      <c r="D18" s="20">
        <v>464.84</v>
      </c>
      <c r="E18" s="20">
        <f t="shared" si="0"/>
        <v>66.405714285714282</v>
      </c>
      <c r="F18" s="19">
        <v>274</v>
      </c>
      <c r="G18" s="21" t="s">
        <v>527</v>
      </c>
    </row>
    <row r="19" spans="1:7" x14ac:dyDescent="0.25">
      <c r="A19" s="18" t="s">
        <v>25</v>
      </c>
      <c r="B19" s="19">
        <v>3</v>
      </c>
      <c r="C19" s="20">
        <v>2503.62</v>
      </c>
      <c r="D19" s="20">
        <v>368.62</v>
      </c>
      <c r="E19" s="20">
        <f t="shared" si="0"/>
        <v>122.87333333333333</v>
      </c>
      <c r="F19" s="19">
        <v>3</v>
      </c>
      <c r="G19" s="21" t="s">
        <v>527</v>
      </c>
    </row>
    <row r="20" spans="1:7" x14ac:dyDescent="0.25">
      <c r="A20" s="18" t="s">
        <v>26</v>
      </c>
      <c r="B20" s="19">
        <v>15</v>
      </c>
      <c r="C20" s="20">
        <v>449.94</v>
      </c>
      <c r="D20" s="20">
        <v>127.04</v>
      </c>
      <c r="E20" s="20">
        <f t="shared" si="0"/>
        <v>8.4693333333333332</v>
      </c>
      <c r="F20" s="19">
        <v>300</v>
      </c>
      <c r="G20" s="21" t="s">
        <v>527</v>
      </c>
    </row>
    <row r="21" spans="1:7" x14ac:dyDescent="0.25">
      <c r="A21" s="18" t="s">
        <v>28</v>
      </c>
      <c r="B21" s="19">
        <v>1</v>
      </c>
      <c r="C21" s="20">
        <v>150</v>
      </c>
      <c r="D21" s="20">
        <v>0</v>
      </c>
      <c r="E21" s="20">
        <f t="shared" si="0"/>
        <v>0</v>
      </c>
      <c r="F21" s="19">
        <v>2</v>
      </c>
      <c r="G21" s="21" t="s">
        <v>527</v>
      </c>
    </row>
    <row r="22" spans="1:7" x14ac:dyDescent="0.25">
      <c r="A22" s="18" t="s">
        <v>29</v>
      </c>
      <c r="B22" s="19">
        <v>2</v>
      </c>
      <c r="C22" s="20">
        <v>135.69999999999999</v>
      </c>
      <c r="D22" s="20">
        <v>16.329999999999998</v>
      </c>
      <c r="E22" s="20">
        <f t="shared" si="0"/>
        <v>8.1649999999999991</v>
      </c>
      <c r="F22" s="19">
        <v>2</v>
      </c>
      <c r="G22" s="21" t="s">
        <v>527</v>
      </c>
    </row>
    <row r="23" spans="1:7" x14ac:dyDescent="0.25">
      <c r="A23" s="18" t="s">
        <v>32</v>
      </c>
      <c r="B23" s="19">
        <v>1</v>
      </c>
      <c r="C23" s="20">
        <v>1589.18</v>
      </c>
      <c r="D23" s="20">
        <v>551.66</v>
      </c>
      <c r="E23" s="20">
        <f t="shared" si="0"/>
        <v>551.66</v>
      </c>
      <c r="F23" s="19">
        <v>30</v>
      </c>
      <c r="G23" s="21" t="s">
        <v>527</v>
      </c>
    </row>
    <row r="24" spans="1:7" x14ac:dyDescent="0.25">
      <c r="A24" s="18" t="s">
        <v>33</v>
      </c>
      <c r="B24" s="19">
        <v>2</v>
      </c>
      <c r="C24" s="20">
        <v>20</v>
      </c>
      <c r="D24" s="20">
        <v>6</v>
      </c>
      <c r="E24" s="20">
        <f t="shared" si="0"/>
        <v>3</v>
      </c>
      <c r="F24" s="19">
        <v>1</v>
      </c>
      <c r="G24" s="21" t="s">
        <v>527</v>
      </c>
    </row>
    <row r="25" spans="1:7" x14ac:dyDescent="0.25">
      <c r="A25" s="18" t="s">
        <v>36</v>
      </c>
      <c r="B25" s="19">
        <v>2</v>
      </c>
      <c r="C25" s="20">
        <v>414.84</v>
      </c>
      <c r="D25" s="20">
        <v>71.92</v>
      </c>
      <c r="E25" s="20">
        <f t="shared" si="0"/>
        <v>35.96</v>
      </c>
      <c r="F25" s="19">
        <v>2</v>
      </c>
      <c r="G25" s="21" t="s">
        <v>527</v>
      </c>
    </row>
    <row r="26" spans="1:7" x14ac:dyDescent="0.25">
      <c r="A26" s="18" t="s">
        <v>37</v>
      </c>
      <c r="B26" s="19">
        <v>2</v>
      </c>
      <c r="C26" s="20">
        <v>7499.95</v>
      </c>
      <c r="D26" s="20">
        <v>5196.4399999999996</v>
      </c>
      <c r="E26" s="20">
        <f t="shared" si="0"/>
        <v>2598.2199999999998</v>
      </c>
      <c r="F26" s="19">
        <v>91</v>
      </c>
      <c r="G26" s="21" t="s">
        <v>527</v>
      </c>
    </row>
    <row r="27" spans="1:7" x14ac:dyDescent="0.25">
      <c r="A27" s="18" t="s">
        <v>40</v>
      </c>
      <c r="B27" s="19">
        <v>5</v>
      </c>
      <c r="C27" s="20">
        <v>4170.38</v>
      </c>
      <c r="D27" s="20">
        <v>2521.85</v>
      </c>
      <c r="E27" s="20">
        <f t="shared" si="0"/>
        <v>504.37</v>
      </c>
      <c r="F27" s="19">
        <v>212</v>
      </c>
      <c r="G27" s="21" t="s">
        <v>527</v>
      </c>
    </row>
    <row r="28" spans="1:7" x14ac:dyDescent="0.25">
      <c r="A28" s="18" t="s">
        <v>41</v>
      </c>
      <c r="B28" s="19">
        <v>8</v>
      </c>
      <c r="C28" s="20">
        <v>4835.1900000000005</v>
      </c>
      <c r="D28" s="20">
        <v>2934.59</v>
      </c>
      <c r="E28" s="20">
        <f t="shared" si="0"/>
        <v>366.82375000000002</v>
      </c>
      <c r="F28" s="19">
        <v>302</v>
      </c>
      <c r="G28" s="21" t="s">
        <v>527</v>
      </c>
    </row>
    <row r="29" spans="1:7" x14ac:dyDescent="0.25">
      <c r="A29" s="18" t="s">
        <v>44</v>
      </c>
      <c r="B29" s="19">
        <v>3</v>
      </c>
      <c r="C29" s="20">
        <v>85.06</v>
      </c>
      <c r="D29" s="20">
        <v>0.48</v>
      </c>
      <c r="E29" s="20">
        <f t="shared" si="0"/>
        <v>0.16</v>
      </c>
      <c r="F29" s="19">
        <v>3</v>
      </c>
      <c r="G29" s="21" t="s">
        <v>527</v>
      </c>
    </row>
    <row r="30" spans="1:7" x14ac:dyDescent="0.25">
      <c r="A30" s="18" t="s">
        <v>46</v>
      </c>
      <c r="B30" s="19">
        <v>6</v>
      </c>
      <c r="C30" s="20">
        <v>126.17</v>
      </c>
      <c r="D30" s="20">
        <v>27.75</v>
      </c>
      <c r="E30" s="20">
        <f t="shared" si="0"/>
        <v>4.625</v>
      </c>
      <c r="F30" s="19">
        <v>7</v>
      </c>
      <c r="G30" s="21" t="s">
        <v>527</v>
      </c>
    </row>
    <row r="31" spans="1:7" x14ac:dyDescent="0.25">
      <c r="A31" s="18" t="s">
        <v>49</v>
      </c>
      <c r="B31" s="19">
        <v>15</v>
      </c>
      <c r="C31" s="20">
        <v>1141.96</v>
      </c>
      <c r="D31" s="20">
        <v>199.23000000000002</v>
      </c>
      <c r="E31" s="20">
        <f t="shared" si="0"/>
        <v>13.282000000000002</v>
      </c>
      <c r="F31" s="19">
        <v>548</v>
      </c>
      <c r="G31" s="21" t="s">
        <v>527</v>
      </c>
    </row>
    <row r="32" spans="1:7" x14ac:dyDescent="0.25">
      <c r="A32" s="18" t="s">
        <v>50</v>
      </c>
      <c r="B32" s="19">
        <v>1</v>
      </c>
      <c r="C32" s="20">
        <v>227.28</v>
      </c>
      <c r="D32" s="20">
        <v>0</v>
      </c>
      <c r="E32" s="20">
        <f t="shared" si="0"/>
        <v>0</v>
      </c>
      <c r="F32" s="19">
        <v>90</v>
      </c>
      <c r="G32" s="21" t="s">
        <v>527</v>
      </c>
    </row>
    <row r="33" spans="1:7" x14ac:dyDescent="0.25">
      <c r="A33" s="18" t="s">
        <v>51</v>
      </c>
      <c r="B33" s="19">
        <v>74</v>
      </c>
      <c r="C33" s="20">
        <v>16555.86</v>
      </c>
      <c r="D33" s="20">
        <v>837.7</v>
      </c>
      <c r="E33" s="20">
        <f t="shared" si="0"/>
        <v>11.320270270270271</v>
      </c>
      <c r="F33" s="19">
        <v>69</v>
      </c>
      <c r="G33" s="21" t="s">
        <v>527</v>
      </c>
    </row>
    <row r="34" spans="1:7" x14ac:dyDescent="0.25">
      <c r="A34" s="18" t="s">
        <v>52</v>
      </c>
      <c r="B34" s="19">
        <v>3</v>
      </c>
      <c r="C34" s="20">
        <v>35097.22</v>
      </c>
      <c r="D34" s="20">
        <v>9622.7000000000007</v>
      </c>
      <c r="E34" s="20">
        <f t="shared" si="0"/>
        <v>3207.5666666666671</v>
      </c>
      <c r="F34" s="19">
        <v>3</v>
      </c>
      <c r="G34" s="21" t="s">
        <v>527</v>
      </c>
    </row>
    <row r="35" spans="1:7" x14ac:dyDescent="0.25">
      <c r="A35" s="18" t="s">
        <v>53</v>
      </c>
      <c r="B35" s="19">
        <v>1</v>
      </c>
      <c r="C35" s="20">
        <v>1.04</v>
      </c>
      <c r="D35" s="20">
        <v>0</v>
      </c>
      <c r="E35" s="20">
        <f t="shared" si="0"/>
        <v>0</v>
      </c>
      <c r="F35" s="19">
        <v>1</v>
      </c>
      <c r="G35" s="21" t="s">
        <v>527</v>
      </c>
    </row>
    <row r="36" spans="1:7" x14ac:dyDescent="0.25">
      <c r="A36" s="18" t="s">
        <v>54</v>
      </c>
      <c r="B36" s="19">
        <v>5</v>
      </c>
      <c r="C36" s="20">
        <v>706.56999999999994</v>
      </c>
      <c r="D36" s="20">
        <v>360.58000000000004</v>
      </c>
      <c r="E36" s="20">
        <f t="shared" si="0"/>
        <v>72.116000000000014</v>
      </c>
      <c r="F36" s="19">
        <v>191</v>
      </c>
      <c r="G36" s="21" t="s">
        <v>527</v>
      </c>
    </row>
    <row r="37" spans="1:7" x14ac:dyDescent="0.25">
      <c r="A37" s="18" t="s">
        <v>56</v>
      </c>
      <c r="B37" s="19">
        <v>1</v>
      </c>
      <c r="C37" s="20">
        <v>9829.2000000000007</v>
      </c>
      <c r="D37" s="20">
        <v>0</v>
      </c>
      <c r="E37" s="20">
        <f t="shared" si="0"/>
        <v>0</v>
      </c>
      <c r="F37" s="19">
        <v>0</v>
      </c>
      <c r="G37" s="21" t="s">
        <v>527</v>
      </c>
    </row>
    <row r="38" spans="1:7" x14ac:dyDescent="0.25">
      <c r="A38" s="18" t="s">
        <v>57</v>
      </c>
      <c r="B38" s="19">
        <v>7</v>
      </c>
      <c r="C38" s="20">
        <v>716</v>
      </c>
      <c r="D38" s="20">
        <v>616.89</v>
      </c>
      <c r="E38" s="20">
        <f t="shared" si="0"/>
        <v>88.127142857142857</v>
      </c>
      <c r="F38" s="19">
        <v>7</v>
      </c>
      <c r="G38" s="21" t="s">
        <v>527</v>
      </c>
    </row>
    <row r="39" spans="1:7" x14ac:dyDescent="0.25">
      <c r="A39" s="18" t="s">
        <v>58</v>
      </c>
      <c r="B39" s="19">
        <v>4</v>
      </c>
      <c r="C39" s="20">
        <v>2186.2600000000002</v>
      </c>
      <c r="D39" s="20">
        <v>1598.44</v>
      </c>
      <c r="E39" s="20">
        <f t="shared" si="0"/>
        <v>399.61</v>
      </c>
      <c r="F39" s="19">
        <v>20</v>
      </c>
      <c r="G39" s="21" t="s">
        <v>527</v>
      </c>
    </row>
    <row r="40" spans="1:7" x14ac:dyDescent="0.25">
      <c r="A40" s="18" t="s">
        <v>59</v>
      </c>
      <c r="B40" s="19">
        <v>5</v>
      </c>
      <c r="C40" s="20">
        <v>554.41999999999996</v>
      </c>
      <c r="D40" s="20">
        <v>25.619999999999997</v>
      </c>
      <c r="E40" s="20">
        <f t="shared" si="0"/>
        <v>5.1239999999999997</v>
      </c>
      <c r="F40" s="19">
        <v>211</v>
      </c>
      <c r="G40" s="21" t="s">
        <v>527</v>
      </c>
    </row>
    <row r="41" spans="1:7" x14ac:dyDescent="0.25">
      <c r="A41" s="18" t="s">
        <v>62</v>
      </c>
      <c r="B41" s="19">
        <v>2</v>
      </c>
      <c r="C41" s="20">
        <v>202.18</v>
      </c>
      <c r="D41" s="20">
        <v>27.39</v>
      </c>
      <c r="E41" s="20">
        <f t="shared" si="0"/>
        <v>13.695</v>
      </c>
      <c r="F41" s="19">
        <v>2</v>
      </c>
      <c r="G41" s="21" t="s">
        <v>527</v>
      </c>
    </row>
    <row r="42" spans="1:7" x14ac:dyDescent="0.25">
      <c r="A42" s="18" t="s">
        <v>63</v>
      </c>
      <c r="B42" s="19">
        <v>531</v>
      </c>
      <c r="C42" s="20">
        <v>185783.36</v>
      </c>
      <c r="D42" s="20">
        <v>37529.409999999996</v>
      </c>
      <c r="E42" s="20">
        <f t="shared" si="0"/>
        <v>70.676854990583792</v>
      </c>
      <c r="F42" s="19">
        <v>6721</v>
      </c>
      <c r="G42" s="21" t="s">
        <v>527</v>
      </c>
    </row>
    <row r="43" spans="1:7" x14ac:dyDescent="0.25">
      <c r="A43" s="18" t="s">
        <v>70</v>
      </c>
      <c r="B43" s="19">
        <v>7</v>
      </c>
      <c r="C43" s="20">
        <v>946.96</v>
      </c>
      <c r="D43" s="20">
        <v>518.77</v>
      </c>
      <c r="E43" s="20">
        <f t="shared" si="0"/>
        <v>74.11</v>
      </c>
      <c r="F43" s="19">
        <v>7</v>
      </c>
      <c r="G43" s="21" t="s">
        <v>527</v>
      </c>
    </row>
    <row r="44" spans="1:7" x14ac:dyDescent="0.25">
      <c r="A44" s="18" t="s">
        <v>72</v>
      </c>
      <c r="B44" s="19">
        <v>1</v>
      </c>
      <c r="C44" s="20">
        <v>8.58</v>
      </c>
      <c r="D44" s="20">
        <v>7.89</v>
      </c>
      <c r="E44" s="20">
        <f t="shared" si="0"/>
        <v>7.89</v>
      </c>
      <c r="F44" s="19">
        <v>1</v>
      </c>
      <c r="G44" s="21" t="s">
        <v>527</v>
      </c>
    </row>
    <row r="45" spans="1:7" x14ac:dyDescent="0.25">
      <c r="A45" s="18" t="s">
        <v>73</v>
      </c>
      <c r="B45" s="19">
        <v>1</v>
      </c>
      <c r="C45" s="20">
        <v>8.76</v>
      </c>
      <c r="D45" s="20">
        <v>2.93</v>
      </c>
      <c r="E45" s="20">
        <f t="shared" si="0"/>
        <v>2.93</v>
      </c>
      <c r="F45" s="19">
        <v>177</v>
      </c>
      <c r="G45" s="21" t="s">
        <v>527</v>
      </c>
    </row>
    <row r="46" spans="1:7" x14ac:dyDescent="0.25">
      <c r="A46" s="18" t="s">
        <v>74</v>
      </c>
      <c r="B46" s="19">
        <v>4</v>
      </c>
      <c r="C46" s="20">
        <v>2409.2199999999998</v>
      </c>
      <c r="D46" s="20">
        <v>1477.44</v>
      </c>
      <c r="E46" s="20">
        <f t="shared" si="0"/>
        <v>369.36</v>
      </c>
      <c r="F46" s="19">
        <v>182</v>
      </c>
      <c r="G46" s="21" t="s">
        <v>527</v>
      </c>
    </row>
    <row r="47" spans="1:7" x14ac:dyDescent="0.25">
      <c r="A47" s="18" t="s">
        <v>75</v>
      </c>
      <c r="B47" s="19">
        <v>1</v>
      </c>
      <c r="C47" s="20">
        <v>149.59</v>
      </c>
      <c r="D47" s="20">
        <v>14.83</v>
      </c>
      <c r="E47" s="20">
        <f t="shared" si="0"/>
        <v>14.83</v>
      </c>
      <c r="F47" s="19">
        <v>12</v>
      </c>
      <c r="G47" s="21" t="s">
        <v>527</v>
      </c>
    </row>
    <row r="48" spans="1:7" x14ac:dyDescent="0.25">
      <c r="A48" s="18" t="s">
        <v>76</v>
      </c>
      <c r="B48" s="19">
        <v>2</v>
      </c>
      <c r="C48" s="20">
        <v>19.689999999999998</v>
      </c>
      <c r="D48" s="20">
        <v>0</v>
      </c>
      <c r="E48" s="20">
        <f t="shared" si="0"/>
        <v>0</v>
      </c>
      <c r="F48" s="19">
        <v>0</v>
      </c>
      <c r="G48" s="21" t="s">
        <v>527</v>
      </c>
    </row>
    <row r="49" spans="1:7" x14ac:dyDescent="0.25">
      <c r="A49" s="18" t="s">
        <v>77</v>
      </c>
      <c r="B49" s="19">
        <v>1</v>
      </c>
      <c r="C49" s="20">
        <v>5.93</v>
      </c>
      <c r="D49" s="20">
        <v>4.05</v>
      </c>
      <c r="E49" s="20">
        <f t="shared" si="0"/>
        <v>4.05</v>
      </c>
      <c r="F49" s="19">
        <v>1</v>
      </c>
      <c r="G49" s="21" t="s">
        <v>527</v>
      </c>
    </row>
    <row r="50" spans="1:7" x14ac:dyDescent="0.25">
      <c r="A50" s="18" t="s">
        <v>78</v>
      </c>
      <c r="B50" s="19">
        <v>5</v>
      </c>
      <c r="C50" s="20">
        <v>107.27</v>
      </c>
      <c r="D50" s="20">
        <v>82.61</v>
      </c>
      <c r="E50" s="20">
        <f t="shared" si="0"/>
        <v>16.521999999999998</v>
      </c>
      <c r="F50" s="19">
        <v>730</v>
      </c>
      <c r="G50" s="21" t="s">
        <v>527</v>
      </c>
    </row>
    <row r="51" spans="1:7" x14ac:dyDescent="0.25">
      <c r="A51" s="18" t="s">
        <v>80</v>
      </c>
      <c r="B51" s="19">
        <v>1</v>
      </c>
      <c r="C51" s="20">
        <v>2589.77</v>
      </c>
      <c r="D51" s="20">
        <v>0</v>
      </c>
      <c r="E51" s="20">
        <f t="shared" si="0"/>
        <v>0</v>
      </c>
      <c r="F51" s="19">
        <v>90</v>
      </c>
      <c r="G51" s="21" t="s">
        <v>527</v>
      </c>
    </row>
    <row r="52" spans="1:7" x14ac:dyDescent="0.25">
      <c r="A52" s="18" t="s">
        <v>81</v>
      </c>
      <c r="B52" s="19">
        <v>4</v>
      </c>
      <c r="C52" s="20">
        <v>860.32999999999993</v>
      </c>
      <c r="D52" s="20">
        <v>344.92</v>
      </c>
      <c r="E52" s="20">
        <f t="shared" si="0"/>
        <v>86.23</v>
      </c>
      <c r="F52" s="19">
        <v>182</v>
      </c>
      <c r="G52" s="21" t="s">
        <v>527</v>
      </c>
    </row>
    <row r="53" spans="1:7" x14ac:dyDescent="0.25">
      <c r="A53" s="18" t="s">
        <v>82</v>
      </c>
      <c r="B53" s="19">
        <v>2</v>
      </c>
      <c r="C53" s="20">
        <v>8382.06</v>
      </c>
      <c r="D53" s="20">
        <v>8382.0499999999993</v>
      </c>
      <c r="E53" s="20">
        <f t="shared" si="0"/>
        <v>4191.0249999999996</v>
      </c>
      <c r="F53" s="19">
        <v>258</v>
      </c>
      <c r="G53" s="21" t="s">
        <v>527</v>
      </c>
    </row>
    <row r="54" spans="1:7" x14ac:dyDescent="0.25">
      <c r="A54" s="18" t="s">
        <v>84</v>
      </c>
      <c r="B54" s="19">
        <v>87</v>
      </c>
      <c r="C54" s="20">
        <v>59590.100000000006</v>
      </c>
      <c r="D54" s="20">
        <v>32655.279999999999</v>
      </c>
      <c r="E54" s="20">
        <f t="shared" si="0"/>
        <v>375.34804597701151</v>
      </c>
      <c r="F54" s="19">
        <v>14956</v>
      </c>
      <c r="G54" s="21" t="s">
        <v>527</v>
      </c>
    </row>
    <row r="55" spans="1:7" x14ac:dyDescent="0.25">
      <c r="A55" s="18" t="s">
        <v>85</v>
      </c>
      <c r="B55" s="19">
        <v>1115</v>
      </c>
      <c r="C55" s="20">
        <v>13463.98</v>
      </c>
      <c r="D55" s="20">
        <v>1323.36</v>
      </c>
      <c r="E55" s="20">
        <f t="shared" si="0"/>
        <v>1.1868699551569506</v>
      </c>
      <c r="F55" s="19">
        <v>1081</v>
      </c>
      <c r="G55" s="21" t="s">
        <v>527</v>
      </c>
    </row>
    <row r="56" spans="1:7" x14ac:dyDescent="0.25">
      <c r="A56" s="18" t="s">
        <v>86</v>
      </c>
      <c r="B56" s="19">
        <v>17</v>
      </c>
      <c r="C56" s="20">
        <v>271.82</v>
      </c>
      <c r="D56" s="20">
        <v>198.21000000000004</v>
      </c>
      <c r="E56" s="20">
        <f t="shared" si="0"/>
        <v>11.659411764705885</v>
      </c>
      <c r="F56" s="19">
        <v>195</v>
      </c>
      <c r="G56" s="21" t="s">
        <v>527</v>
      </c>
    </row>
    <row r="57" spans="1:7" x14ac:dyDescent="0.25">
      <c r="A57" s="18" t="s">
        <v>87</v>
      </c>
      <c r="B57" s="19">
        <v>1</v>
      </c>
      <c r="C57" s="20">
        <v>13.55</v>
      </c>
      <c r="D57" s="20">
        <v>0</v>
      </c>
      <c r="E57" s="20">
        <f t="shared" si="0"/>
        <v>0</v>
      </c>
      <c r="F57" s="19">
        <v>15</v>
      </c>
      <c r="G57" s="21" t="s">
        <v>527</v>
      </c>
    </row>
    <row r="58" spans="1:7" x14ac:dyDescent="0.25">
      <c r="A58" s="18" t="s">
        <v>92</v>
      </c>
      <c r="B58" s="19">
        <v>2</v>
      </c>
      <c r="C58" s="20">
        <v>52.34</v>
      </c>
      <c r="D58" s="20">
        <v>22.5</v>
      </c>
      <c r="E58" s="20">
        <f t="shared" si="0"/>
        <v>11.25</v>
      </c>
      <c r="F58" s="19">
        <v>3</v>
      </c>
      <c r="G58" s="21" t="s">
        <v>527</v>
      </c>
    </row>
    <row r="59" spans="1:7" x14ac:dyDescent="0.25">
      <c r="A59" s="18" t="s">
        <v>93</v>
      </c>
      <c r="B59" s="19">
        <v>32</v>
      </c>
      <c r="C59" s="20">
        <v>5909.54</v>
      </c>
      <c r="D59" s="20">
        <v>348.95</v>
      </c>
      <c r="E59" s="20">
        <f t="shared" si="0"/>
        <v>10.9046875</v>
      </c>
      <c r="F59" s="19">
        <v>3281</v>
      </c>
      <c r="G59" s="21" t="s">
        <v>527</v>
      </c>
    </row>
    <row r="60" spans="1:7" x14ac:dyDescent="0.25">
      <c r="A60" s="18" t="s">
        <v>94</v>
      </c>
      <c r="B60" s="19">
        <v>2</v>
      </c>
      <c r="C60" s="20">
        <v>751.22</v>
      </c>
      <c r="D60" s="20">
        <v>366.5</v>
      </c>
      <c r="E60" s="20">
        <f t="shared" si="0"/>
        <v>183.25</v>
      </c>
      <c r="F60" s="19">
        <v>2</v>
      </c>
      <c r="G60" s="21" t="s">
        <v>527</v>
      </c>
    </row>
    <row r="61" spans="1:7" x14ac:dyDescent="0.25">
      <c r="A61" s="18" t="s">
        <v>99</v>
      </c>
      <c r="B61" s="19">
        <v>46</v>
      </c>
      <c r="C61" s="20">
        <v>1079.5300000000002</v>
      </c>
      <c r="D61" s="20">
        <v>517.23</v>
      </c>
      <c r="E61" s="20">
        <f t="shared" si="0"/>
        <v>11.244130434782608</v>
      </c>
      <c r="F61" s="19">
        <v>918</v>
      </c>
      <c r="G61" s="21" t="s">
        <v>527</v>
      </c>
    </row>
    <row r="62" spans="1:7" x14ac:dyDescent="0.25">
      <c r="A62" s="18" t="s">
        <v>100</v>
      </c>
      <c r="B62" s="19">
        <v>12</v>
      </c>
      <c r="C62" s="20">
        <v>883.04000000000008</v>
      </c>
      <c r="D62" s="20">
        <v>145.19</v>
      </c>
      <c r="E62" s="20">
        <f t="shared" si="0"/>
        <v>12.099166666666667</v>
      </c>
      <c r="F62" s="19">
        <v>644</v>
      </c>
      <c r="G62" s="21" t="s">
        <v>527</v>
      </c>
    </row>
    <row r="63" spans="1:7" x14ac:dyDescent="0.25">
      <c r="A63" s="18" t="s">
        <v>102</v>
      </c>
      <c r="B63" s="19">
        <v>8</v>
      </c>
      <c r="C63" s="20">
        <v>69.16</v>
      </c>
      <c r="D63" s="20">
        <v>29.160000000000004</v>
      </c>
      <c r="E63" s="20">
        <f t="shared" si="0"/>
        <v>3.6450000000000005</v>
      </c>
      <c r="F63" s="19">
        <v>163</v>
      </c>
      <c r="G63" s="21" t="s">
        <v>527</v>
      </c>
    </row>
    <row r="64" spans="1:7" x14ac:dyDescent="0.25">
      <c r="A64" s="18" t="s">
        <v>109</v>
      </c>
      <c r="B64" s="19">
        <v>3</v>
      </c>
      <c r="C64" s="20">
        <v>195.13</v>
      </c>
      <c r="D64" s="20">
        <v>98.66</v>
      </c>
      <c r="E64" s="20">
        <f t="shared" si="0"/>
        <v>32.886666666666663</v>
      </c>
      <c r="F64" s="19">
        <v>61</v>
      </c>
      <c r="G64" s="21" t="s">
        <v>527</v>
      </c>
    </row>
    <row r="65" spans="1:7" x14ac:dyDescent="0.25">
      <c r="A65" s="18" t="s">
        <v>110</v>
      </c>
      <c r="B65" s="19">
        <v>2</v>
      </c>
      <c r="C65" s="20">
        <v>476</v>
      </c>
      <c r="D65" s="20">
        <v>157.18</v>
      </c>
      <c r="E65" s="20">
        <f t="shared" si="0"/>
        <v>78.59</v>
      </c>
      <c r="F65" s="19">
        <v>2</v>
      </c>
      <c r="G65" s="21" t="s">
        <v>527</v>
      </c>
    </row>
    <row r="66" spans="1:7" x14ac:dyDescent="0.25">
      <c r="A66" s="18" t="s">
        <v>111</v>
      </c>
      <c r="B66" s="19">
        <v>32</v>
      </c>
      <c r="C66" s="20">
        <v>4262.7499999999991</v>
      </c>
      <c r="D66" s="20">
        <v>108.00999999999999</v>
      </c>
      <c r="E66" s="20">
        <f t="shared" ref="E66:E129" si="1">D66/B66</f>
        <v>3.3753124999999997</v>
      </c>
      <c r="F66" s="19">
        <v>1196</v>
      </c>
      <c r="G66" s="21" t="s">
        <v>527</v>
      </c>
    </row>
    <row r="67" spans="1:7" x14ac:dyDescent="0.25">
      <c r="A67" s="18" t="s">
        <v>113</v>
      </c>
      <c r="B67" s="19">
        <v>27</v>
      </c>
      <c r="C67" s="20">
        <v>12442.9</v>
      </c>
      <c r="D67" s="20">
        <v>686.27</v>
      </c>
      <c r="E67" s="20">
        <f t="shared" si="1"/>
        <v>25.417407407407406</v>
      </c>
      <c r="F67" s="19">
        <v>1459</v>
      </c>
      <c r="G67" s="21" t="s">
        <v>527</v>
      </c>
    </row>
    <row r="68" spans="1:7" x14ac:dyDescent="0.25">
      <c r="A68" s="18" t="s">
        <v>115</v>
      </c>
      <c r="B68" s="19">
        <v>2</v>
      </c>
      <c r="C68" s="20">
        <v>50.53</v>
      </c>
      <c r="D68" s="20">
        <v>17.5</v>
      </c>
      <c r="E68" s="20">
        <f t="shared" si="1"/>
        <v>8.75</v>
      </c>
      <c r="F68" s="19">
        <v>9</v>
      </c>
      <c r="G68" s="21" t="s">
        <v>527</v>
      </c>
    </row>
    <row r="69" spans="1:7" x14ac:dyDescent="0.25">
      <c r="A69" s="18" t="s">
        <v>117</v>
      </c>
      <c r="B69" s="19">
        <v>1</v>
      </c>
      <c r="C69" s="20">
        <v>533</v>
      </c>
      <c r="D69" s="20">
        <v>533</v>
      </c>
      <c r="E69" s="20">
        <f t="shared" si="1"/>
        <v>533</v>
      </c>
      <c r="F69" s="19">
        <v>300</v>
      </c>
      <c r="G69" s="21" t="s">
        <v>527</v>
      </c>
    </row>
    <row r="70" spans="1:7" x14ac:dyDescent="0.25">
      <c r="A70" s="18" t="s">
        <v>119</v>
      </c>
      <c r="B70" s="19">
        <v>1</v>
      </c>
      <c r="C70" s="20">
        <v>5.12</v>
      </c>
      <c r="D70" s="20">
        <v>3.61</v>
      </c>
      <c r="E70" s="20">
        <f t="shared" si="1"/>
        <v>3.61</v>
      </c>
      <c r="F70" s="19">
        <v>1</v>
      </c>
      <c r="G70" s="21" t="s">
        <v>527</v>
      </c>
    </row>
    <row r="71" spans="1:7" x14ac:dyDescent="0.25">
      <c r="A71" s="18" t="s">
        <v>122</v>
      </c>
      <c r="B71" s="19">
        <v>1</v>
      </c>
      <c r="C71" s="20">
        <v>40</v>
      </c>
      <c r="D71" s="20">
        <v>0</v>
      </c>
      <c r="E71" s="20">
        <f t="shared" si="1"/>
        <v>0</v>
      </c>
      <c r="F71" s="19">
        <v>1</v>
      </c>
      <c r="G71" s="21" t="s">
        <v>527</v>
      </c>
    </row>
    <row r="72" spans="1:7" x14ac:dyDescent="0.25">
      <c r="A72" s="18" t="s">
        <v>124</v>
      </c>
      <c r="B72" s="19">
        <v>7</v>
      </c>
      <c r="C72" s="20">
        <v>9571.85</v>
      </c>
      <c r="D72" s="20">
        <v>297.02999999999997</v>
      </c>
      <c r="E72" s="20">
        <f t="shared" si="1"/>
        <v>42.432857142857138</v>
      </c>
      <c r="F72" s="19">
        <v>1081</v>
      </c>
      <c r="G72" s="21" t="s">
        <v>527</v>
      </c>
    </row>
    <row r="73" spans="1:7" x14ac:dyDescent="0.25">
      <c r="A73" s="18" t="s">
        <v>125</v>
      </c>
      <c r="B73" s="19">
        <v>6</v>
      </c>
      <c r="C73" s="20">
        <v>9164.9500000000007</v>
      </c>
      <c r="D73" s="20">
        <v>6909.62</v>
      </c>
      <c r="E73" s="20">
        <f t="shared" si="1"/>
        <v>1151.6033333333332</v>
      </c>
      <c r="F73" s="19">
        <v>391</v>
      </c>
      <c r="G73" s="21" t="s">
        <v>527</v>
      </c>
    </row>
    <row r="74" spans="1:7" x14ac:dyDescent="0.25">
      <c r="A74" s="18" t="s">
        <v>126</v>
      </c>
      <c r="B74" s="19">
        <v>2</v>
      </c>
      <c r="C74" s="20">
        <v>225.68</v>
      </c>
      <c r="D74" s="20">
        <v>123.28</v>
      </c>
      <c r="E74" s="20">
        <f t="shared" si="1"/>
        <v>61.64</v>
      </c>
      <c r="F74" s="19">
        <v>2</v>
      </c>
      <c r="G74" s="21" t="s">
        <v>527</v>
      </c>
    </row>
    <row r="75" spans="1:7" x14ac:dyDescent="0.25">
      <c r="A75" s="18" t="s">
        <v>127</v>
      </c>
      <c r="B75" s="19">
        <v>14</v>
      </c>
      <c r="C75" s="20">
        <v>96346.8</v>
      </c>
      <c r="D75" s="20">
        <v>36639.89</v>
      </c>
      <c r="E75" s="20">
        <f t="shared" si="1"/>
        <v>2617.1349999999998</v>
      </c>
      <c r="F75" s="19">
        <v>1261</v>
      </c>
      <c r="G75" s="21" t="s">
        <v>527</v>
      </c>
    </row>
    <row r="76" spans="1:7" x14ac:dyDescent="0.25">
      <c r="A76" s="18" t="s">
        <v>129</v>
      </c>
      <c r="B76" s="19">
        <v>106</v>
      </c>
      <c r="C76" s="20">
        <v>2470.38</v>
      </c>
      <c r="D76" s="20">
        <v>524.45000000000005</v>
      </c>
      <c r="E76" s="20">
        <f t="shared" si="1"/>
        <v>4.9476415094339625</v>
      </c>
      <c r="F76" s="19">
        <v>1058</v>
      </c>
      <c r="G76" s="21" t="s">
        <v>527</v>
      </c>
    </row>
    <row r="77" spans="1:7" x14ac:dyDescent="0.25">
      <c r="A77" s="18" t="s">
        <v>130</v>
      </c>
      <c r="B77" s="19">
        <v>5</v>
      </c>
      <c r="C77" s="20">
        <v>8796.9</v>
      </c>
      <c r="D77" s="20">
        <v>1180.17</v>
      </c>
      <c r="E77" s="20">
        <f t="shared" si="1"/>
        <v>236.03400000000002</v>
      </c>
      <c r="F77" s="19">
        <v>51</v>
      </c>
      <c r="G77" s="21" t="s">
        <v>527</v>
      </c>
    </row>
    <row r="78" spans="1:7" x14ac:dyDescent="0.25">
      <c r="A78" s="18" t="s">
        <v>131</v>
      </c>
      <c r="B78" s="19">
        <v>8</v>
      </c>
      <c r="C78" s="20">
        <v>23922.639999999999</v>
      </c>
      <c r="D78" s="20">
        <v>8891.43</v>
      </c>
      <c r="E78" s="20">
        <f t="shared" si="1"/>
        <v>1111.42875</v>
      </c>
      <c r="F78" s="19">
        <v>151</v>
      </c>
      <c r="G78" s="21" t="s">
        <v>527</v>
      </c>
    </row>
    <row r="79" spans="1:7" x14ac:dyDescent="0.25">
      <c r="A79" s="18" t="s">
        <v>134</v>
      </c>
      <c r="B79" s="19">
        <v>2</v>
      </c>
      <c r="C79" s="20">
        <v>26.46</v>
      </c>
      <c r="D79" s="20">
        <v>19.21</v>
      </c>
      <c r="E79" s="20">
        <f t="shared" si="1"/>
        <v>9.6050000000000004</v>
      </c>
      <c r="F79" s="19">
        <v>30</v>
      </c>
      <c r="G79" s="21" t="s">
        <v>527</v>
      </c>
    </row>
    <row r="80" spans="1:7" x14ac:dyDescent="0.25">
      <c r="A80" s="18" t="s">
        <v>135</v>
      </c>
      <c r="B80" s="19">
        <v>1</v>
      </c>
      <c r="C80" s="20">
        <v>96.55</v>
      </c>
      <c r="D80" s="20">
        <v>26.34</v>
      </c>
      <c r="E80" s="20">
        <f t="shared" si="1"/>
        <v>26.34</v>
      </c>
      <c r="F80" s="19">
        <v>1</v>
      </c>
      <c r="G80" s="21" t="s">
        <v>527</v>
      </c>
    </row>
    <row r="81" spans="1:7" x14ac:dyDescent="0.25">
      <c r="A81" s="18" t="s">
        <v>137</v>
      </c>
      <c r="B81" s="19">
        <v>9</v>
      </c>
      <c r="C81" s="20">
        <v>37119.730000000003</v>
      </c>
      <c r="D81" s="20">
        <v>6165.51</v>
      </c>
      <c r="E81" s="20">
        <f t="shared" si="1"/>
        <v>685.05666666666673</v>
      </c>
      <c r="F81" s="19">
        <v>483</v>
      </c>
      <c r="G81" s="21" t="s">
        <v>527</v>
      </c>
    </row>
    <row r="82" spans="1:7" x14ac:dyDescent="0.25">
      <c r="A82" s="18" t="s">
        <v>142</v>
      </c>
      <c r="B82" s="19">
        <v>5</v>
      </c>
      <c r="C82" s="20">
        <v>28136.95</v>
      </c>
      <c r="D82" s="20">
        <v>19483.759999999998</v>
      </c>
      <c r="E82" s="20">
        <f t="shared" si="1"/>
        <v>3896.7519999999995</v>
      </c>
      <c r="F82" s="19">
        <v>1549</v>
      </c>
      <c r="G82" s="21" t="s">
        <v>527</v>
      </c>
    </row>
    <row r="83" spans="1:7" x14ac:dyDescent="0.25">
      <c r="A83" s="18" t="s">
        <v>143</v>
      </c>
      <c r="B83" s="19">
        <v>45</v>
      </c>
      <c r="C83" s="20">
        <v>47154.13</v>
      </c>
      <c r="D83" s="20">
        <v>37345.5</v>
      </c>
      <c r="E83" s="20">
        <f t="shared" si="1"/>
        <v>829.9</v>
      </c>
      <c r="F83" s="19">
        <v>3169</v>
      </c>
      <c r="G83" s="21" t="s">
        <v>527</v>
      </c>
    </row>
    <row r="84" spans="1:7" x14ac:dyDescent="0.25">
      <c r="A84" s="18" t="s">
        <v>144</v>
      </c>
      <c r="B84" s="19">
        <v>3</v>
      </c>
      <c r="C84" s="20">
        <v>619.66</v>
      </c>
      <c r="D84" s="20">
        <v>87.56</v>
      </c>
      <c r="E84" s="20">
        <f t="shared" si="1"/>
        <v>29.186666666666667</v>
      </c>
      <c r="F84" s="19">
        <v>121</v>
      </c>
      <c r="G84" s="21" t="s">
        <v>527</v>
      </c>
    </row>
    <row r="85" spans="1:7" x14ac:dyDescent="0.25">
      <c r="A85" s="18" t="s">
        <v>145</v>
      </c>
      <c r="B85" s="19">
        <v>3</v>
      </c>
      <c r="C85" s="20">
        <v>559.6</v>
      </c>
      <c r="D85" s="20">
        <v>58.760000000000005</v>
      </c>
      <c r="E85" s="20">
        <f t="shared" si="1"/>
        <v>19.58666666666667</v>
      </c>
      <c r="F85" s="19">
        <v>3</v>
      </c>
      <c r="G85" s="21" t="s">
        <v>527</v>
      </c>
    </row>
    <row r="86" spans="1:7" x14ac:dyDescent="0.25">
      <c r="A86" s="18" t="s">
        <v>146</v>
      </c>
      <c r="B86" s="19">
        <v>18</v>
      </c>
      <c r="C86" s="20">
        <v>4015.33</v>
      </c>
      <c r="D86" s="20">
        <v>1754.7</v>
      </c>
      <c r="E86" s="20">
        <f t="shared" si="1"/>
        <v>97.483333333333334</v>
      </c>
      <c r="F86" s="19">
        <v>714</v>
      </c>
      <c r="G86" s="21" t="s">
        <v>527</v>
      </c>
    </row>
    <row r="87" spans="1:7" x14ac:dyDescent="0.25">
      <c r="A87" s="18" t="s">
        <v>148</v>
      </c>
      <c r="B87" s="19">
        <v>157</v>
      </c>
      <c r="C87" s="20">
        <v>9833.2100000000009</v>
      </c>
      <c r="D87" s="20">
        <v>608.29999999999995</v>
      </c>
      <c r="E87" s="20">
        <f t="shared" si="1"/>
        <v>3.8745222929936305</v>
      </c>
      <c r="F87" s="19">
        <v>3114</v>
      </c>
      <c r="G87" s="21" t="s">
        <v>527</v>
      </c>
    </row>
    <row r="88" spans="1:7" x14ac:dyDescent="0.25">
      <c r="A88" s="18" t="s">
        <v>149</v>
      </c>
      <c r="B88" s="19">
        <v>1</v>
      </c>
      <c r="C88" s="20">
        <v>10.69</v>
      </c>
      <c r="D88" s="20">
        <v>10.69</v>
      </c>
      <c r="E88" s="20">
        <f t="shared" si="1"/>
        <v>10.69</v>
      </c>
      <c r="F88" s="19">
        <v>28</v>
      </c>
      <c r="G88" s="21" t="s">
        <v>527</v>
      </c>
    </row>
    <row r="89" spans="1:7" x14ac:dyDescent="0.25">
      <c r="A89" s="18" t="s">
        <v>150</v>
      </c>
      <c r="B89" s="19">
        <v>1</v>
      </c>
      <c r="C89" s="20">
        <v>25.93</v>
      </c>
      <c r="D89" s="20">
        <v>0</v>
      </c>
      <c r="E89" s="20">
        <f t="shared" si="1"/>
        <v>0</v>
      </c>
      <c r="F89" s="19">
        <v>90</v>
      </c>
      <c r="G89" s="21" t="s">
        <v>527</v>
      </c>
    </row>
    <row r="90" spans="1:7" x14ac:dyDescent="0.25">
      <c r="A90" s="18" t="s">
        <v>152</v>
      </c>
      <c r="B90" s="19">
        <v>502</v>
      </c>
      <c r="C90" s="20">
        <v>16658.71</v>
      </c>
      <c r="D90" s="20">
        <v>4009.61</v>
      </c>
      <c r="E90" s="20">
        <f t="shared" si="1"/>
        <v>7.987270916334662</v>
      </c>
      <c r="F90" s="19">
        <v>26119</v>
      </c>
      <c r="G90" s="21" t="s">
        <v>527</v>
      </c>
    </row>
    <row r="91" spans="1:7" x14ac:dyDescent="0.25">
      <c r="A91" s="18" t="s">
        <v>153</v>
      </c>
      <c r="B91" s="19">
        <v>5</v>
      </c>
      <c r="C91" s="20">
        <v>9217.4</v>
      </c>
      <c r="D91" s="20">
        <v>400.73</v>
      </c>
      <c r="E91" s="20">
        <f t="shared" si="1"/>
        <v>80.146000000000001</v>
      </c>
      <c r="F91" s="19">
        <v>184</v>
      </c>
      <c r="G91" s="21" t="s">
        <v>527</v>
      </c>
    </row>
    <row r="92" spans="1:7" x14ac:dyDescent="0.25">
      <c r="A92" s="18" t="s">
        <v>154</v>
      </c>
      <c r="B92" s="19">
        <v>7</v>
      </c>
      <c r="C92" s="20">
        <v>4127.49</v>
      </c>
      <c r="D92" s="20">
        <v>3850.75</v>
      </c>
      <c r="E92" s="20">
        <f t="shared" si="1"/>
        <v>550.10714285714289</v>
      </c>
      <c r="F92" s="19">
        <v>68</v>
      </c>
      <c r="G92" s="21" t="s">
        <v>527</v>
      </c>
    </row>
    <row r="93" spans="1:7" x14ac:dyDescent="0.25">
      <c r="A93" s="18" t="s">
        <v>160</v>
      </c>
      <c r="B93" s="19">
        <v>1</v>
      </c>
      <c r="C93" s="20">
        <v>1625.62</v>
      </c>
      <c r="D93" s="20">
        <v>881.38</v>
      </c>
      <c r="E93" s="20">
        <f t="shared" si="1"/>
        <v>881.38</v>
      </c>
      <c r="F93" s="19">
        <v>1</v>
      </c>
      <c r="G93" s="21" t="s">
        <v>527</v>
      </c>
    </row>
    <row r="94" spans="1:7" x14ac:dyDescent="0.25">
      <c r="A94" s="18" t="s">
        <v>161</v>
      </c>
      <c r="B94" s="19">
        <v>8</v>
      </c>
      <c r="C94" s="20">
        <v>10052.74</v>
      </c>
      <c r="D94" s="20">
        <v>8255.2199999999993</v>
      </c>
      <c r="E94" s="20">
        <f t="shared" si="1"/>
        <v>1031.9024999999999</v>
      </c>
      <c r="F94" s="19">
        <v>750</v>
      </c>
      <c r="G94" s="21" t="s">
        <v>527</v>
      </c>
    </row>
    <row r="95" spans="1:7" x14ac:dyDescent="0.25">
      <c r="A95" s="18" t="s">
        <v>163</v>
      </c>
      <c r="B95" s="19">
        <v>2</v>
      </c>
      <c r="C95" s="20">
        <v>10341.200000000001</v>
      </c>
      <c r="D95" s="20">
        <v>7161.64</v>
      </c>
      <c r="E95" s="20">
        <f t="shared" si="1"/>
        <v>3580.82</v>
      </c>
      <c r="F95" s="19">
        <v>8</v>
      </c>
      <c r="G95" s="21" t="s">
        <v>527</v>
      </c>
    </row>
    <row r="96" spans="1:7" x14ac:dyDescent="0.25">
      <c r="A96" s="18" t="s">
        <v>165</v>
      </c>
      <c r="B96" s="19">
        <v>2</v>
      </c>
      <c r="C96" s="20">
        <v>156.96</v>
      </c>
      <c r="D96" s="20">
        <v>156.96</v>
      </c>
      <c r="E96" s="20">
        <f t="shared" si="1"/>
        <v>78.48</v>
      </c>
      <c r="F96" s="19">
        <v>2</v>
      </c>
      <c r="G96" s="21" t="s">
        <v>527</v>
      </c>
    </row>
    <row r="97" spans="1:7" x14ac:dyDescent="0.25">
      <c r="A97" s="18" t="s">
        <v>166</v>
      </c>
      <c r="B97" s="19">
        <v>8</v>
      </c>
      <c r="C97" s="20">
        <v>12759.140000000001</v>
      </c>
      <c r="D97" s="20">
        <v>10120.980000000001</v>
      </c>
      <c r="E97" s="20">
        <f t="shared" si="1"/>
        <v>1265.1225000000002</v>
      </c>
      <c r="F97" s="19">
        <v>615</v>
      </c>
      <c r="G97" s="21" t="s">
        <v>527</v>
      </c>
    </row>
    <row r="98" spans="1:7" x14ac:dyDescent="0.25">
      <c r="A98" s="18" t="s">
        <v>167</v>
      </c>
      <c r="B98" s="19">
        <v>29</v>
      </c>
      <c r="C98" s="20">
        <v>18867.34</v>
      </c>
      <c r="D98" s="20">
        <v>9022.0499999999993</v>
      </c>
      <c r="E98" s="20">
        <f t="shared" si="1"/>
        <v>311.10517241379307</v>
      </c>
      <c r="F98" s="19">
        <v>246</v>
      </c>
      <c r="G98" s="21" t="s">
        <v>527</v>
      </c>
    </row>
    <row r="99" spans="1:7" x14ac:dyDescent="0.25">
      <c r="A99" s="18" t="s">
        <v>168</v>
      </c>
      <c r="B99" s="19">
        <v>3</v>
      </c>
      <c r="C99" s="20">
        <v>231.05</v>
      </c>
      <c r="D99" s="20">
        <v>54.68</v>
      </c>
      <c r="E99" s="20">
        <f t="shared" si="1"/>
        <v>18.226666666666667</v>
      </c>
      <c r="F99" s="19">
        <v>121</v>
      </c>
      <c r="G99" s="21" t="s">
        <v>527</v>
      </c>
    </row>
    <row r="100" spans="1:7" x14ac:dyDescent="0.25">
      <c r="A100" s="18" t="s">
        <v>170</v>
      </c>
      <c r="B100" s="19">
        <v>3</v>
      </c>
      <c r="C100" s="20">
        <v>3217.6400000000003</v>
      </c>
      <c r="D100" s="20">
        <v>433</v>
      </c>
      <c r="E100" s="20">
        <f t="shared" si="1"/>
        <v>144.33333333333334</v>
      </c>
      <c r="F100" s="19">
        <v>3</v>
      </c>
      <c r="G100" s="21" t="s">
        <v>527</v>
      </c>
    </row>
    <row r="101" spans="1:7" x14ac:dyDescent="0.25">
      <c r="A101" s="18" t="s">
        <v>171</v>
      </c>
      <c r="B101" s="19">
        <v>2</v>
      </c>
      <c r="C101" s="20">
        <v>2133.02</v>
      </c>
      <c r="D101" s="20">
        <v>1484.32</v>
      </c>
      <c r="E101" s="20">
        <f t="shared" si="1"/>
        <v>742.16</v>
      </c>
      <c r="F101" s="19">
        <v>2</v>
      </c>
      <c r="G101" s="21" t="s">
        <v>527</v>
      </c>
    </row>
    <row r="102" spans="1:7" x14ac:dyDescent="0.25">
      <c r="A102" s="18" t="s">
        <v>172</v>
      </c>
      <c r="B102" s="19">
        <v>4</v>
      </c>
      <c r="C102" s="20">
        <v>59.96</v>
      </c>
      <c r="D102" s="20">
        <v>59.96</v>
      </c>
      <c r="E102" s="20">
        <f t="shared" si="1"/>
        <v>14.99</v>
      </c>
      <c r="F102" s="19">
        <v>52</v>
      </c>
      <c r="G102" s="21" t="s">
        <v>527</v>
      </c>
    </row>
    <row r="103" spans="1:7" x14ac:dyDescent="0.25">
      <c r="A103" s="18" t="s">
        <v>177</v>
      </c>
      <c r="B103" s="19">
        <v>1</v>
      </c>
      <c r="C103" s="20">
        <v>36.58</v>
      </c>
      <c r="D103" s="20">
        <v>0</v>
      </c>
      <c r="E103" s="20">
        <f t="shared" si="1"/>
        <v>0</v>
      </c>
      <c r="F103" s="19">
        <v>21</v>
      </c>
      <c r="G103" s="21" t="s">
        <v>527</v>
      </c>
    </row>
    <row r="104" spans="1:7" x14ac:dyDescent="0.25">
      <c r="A104" s="18" t="s">
        <v>180</v>
      </c>
      <c r="B104" s="19">
        <v>1</v>
      </c>
      <c r="C104" s="20">
        <v>59.72</v>
      </c>
      <c r="D104" s="20">
        <v>21.02</v>
      </c>
      <c r="E104" s="20">
        <f t="shared" si="1"/>
        <v>21.02</v>
      </c>
      <c r="F104" s="19">
        <v>26</v>
      </c>
      <c r="G104" s="21" t="s">
        <v>527</v>
      </c>
    </row>
    <row r="105" spans="1:7" x14ac:dyDescent="0.25">
      <c r="A105" s="18" t="s">
        <v>181</v>
      </c>
      <c r="B105" s="19">
        <v>3</v>
      </c>
      <c r="C105" s="20">
        <v>42</v>
      </c>
      <c r="D105" s="20">
        <v>0</v>
      </c>
      <c r="E105" s="20">
        <f t="shared" si="1"/>
        <v>0</v>
      </c>
      <c r="F105" s="19">
        <v>0</v>
      </c>
      <c r="G105" s="21" t="s">
        <v>527</v>
      </c>
    </row>
    <row r="106" spans="1:7" x14ac:dyDescent="0.25">
      <c r="A106" s="18" t="s">
        <v>182</v>
      </c>
      <c r="B106" s="19">
        <v>2</v>
      </c>
      <c r="C106" s="20">
        <v>120</v>
      </c>
      <c r="D106" s="20">
        <v>6.43</v>
      </c>
      <c r="E106" s="20">
        <f t="shared" si="1"/>
        <v>3.2149999999999999</v>
      </c>
      <c r="F106" s="19">
        <v>1</v>
      </c>
      <c r="G106" s="21" t="s">
        <v>527</v>
      </c>
    </row>
    <row r="107" spans="1:7" x14ac:dyDescent="0.25">
      <c r="A107" s="18" t="s">
        <v>184</v>
      </c>
      <c r="B107" s="19">
        <v>1</v>
      </c>
      <c r="C107" s="20">
        <v>321</v>
      </c>
      <c r="D107" s="20">
        <v>0</v>
      </c>
      <c r="E107" s="20">
        <f t="shared" si="1"/>
        <v>0</v>
      </c>
      <c r="F107" s="19">
        <v>1</v>
      </c>
      <c r="G107" s="21" t="s">
        <v>527</v>
      </c>
    </row>
    <row r="108" spans="1:7" x14ac:dyDescent="0.25">
      <c r="A108" s="18" t="s">
        <v>185</v>
      </c>
      <c r="B108" s="19">
        <v>24</v>
      </c>
      <c r="C108" s="20">
        <v>23481.75</v>
      </c>
      <c r="D108" s="20">
        <v>14031.95</v>
      </c>
      <c r="E108" s="20">
        <f t="shared" si="1"/>
        <v>584.66458333333333</v>
      </c>
      <c r="F108" s="19">
        <v>67</v>
      </c>
      <c r="G108" s="21" t="s">
        <v>527</v>
      </c>
    </row>
    <row r="109" spans="1:7" x14ac:dyDescent="0.25">
      <c r="A109" s="18" t="s">
        <v>186</v>
      </c>
      <c r="B109" s="19">
        <v>2</v>
      </c>
      <c r="C109" s="20">
        <v>42.1</v>
      </c>
      <c r="D109" s="20">
        <v>39.4</v>
      </c>
      <c r="E109" s="20">
        <f t="shared" si="1"/>
        <v>19.7</v>
      </c>
      <c r="F109" s="19">
        <v>2</v>
      </c>
      <c r="G109" s="21" t="s">
        <v>527</v>
      </c>
    </row>
    <row r="110" spans="1:7" x14ac:dyDescent="0.25">
      <c r="A110" s="18" t="s">
        <v>187</v>
      </c>
      <c r="B110" s="19">
        <v>22</v>
      </c>
      <c r="C110" s="20">
        <v>15095.94</v>
      </c>
      <c r="D110" s="20">
        <v>449.23</v>
      </c>
      <c r="E110" s="20">
        <f t="shared" si="1"/>
        <v>20.419545454545457</v>
      </c>
      <c r="F110" s="19">
        <v>535</v>
      </c>
      <c r="G110" s="21" t="s">
        <v>527</v>
      </c>
    </row>
    <row r="111" spans="1:7" x14ac:dyDescent="0.25">
      <c r="A111" s="18" t="s">
        <v>188</v>
      </c>
      <c r="B111" s="19">
        <v>1</v>
      </c>
      <c r="C111" s="20">
        <v>829.53</v>
      </c>
      <c r="D111" s="20">
        <v>829.53</v>
      </c>
      <c r="E111" s="20">
        <f t="shared" si="1"/>
        <v>829.53</v>
      </c>
      <c r="F111" s="19">
        <v>90</v>
      </c>
      <c r="G111" s="21" t="s">
        <v>527</v>
      </c>
    </row>
    <row r="112" spans="1:7" x14ac:dyDescent="0.25">
      <c r="A112" s="18" t="s">
        <v>190</v>
      </c>
      <c r="B112" s="19">
        <v>1</v>
      </c>
      <c r="C112" s="20">
        <v>71.510000000000005</v>
      </c>
      <c r="D112" s="20">
        <v>71.510000000000005</v>
      </c>
      <c r="E112" s="20">
        <f t="shared" si="1"/>
        <v>71.510000000000005</v>
      </c>
      <c r="F112" s="19">
        <v>90</v>
      </c>
      <c r="G112" s="21" t="s">
        <v>527</v>
      </c>
    </row>
    <row r="113" spans="1:7" x14ac:dyDescent="0.25">
      <c r="A113" s="18" t="s">
        <v>191</v>
      </c>
      <c r="B113" s="19">
        <v>2</v>
      </c>
      <c r="C113" s="20">
        <v>630.02</v>
      </c>
      <c r="D113" s="20">
        <v>40.130000000000003</v>
      </c>
      <c r="E113" s="20">
        <f t="shared" si="1"/>
        <v>20.065000000000001</v>
      </c>
      <c r="F113" s="19">
        <v>2</v>
      </c>
      <c r="G113" s="21" t="s">
        <v>527</v>
      </c>
    </row>
    <row r="114" spans="1:7" x14ac:dyDescent="0.25">
      <c r="A114" s="18" t="s">
        <v>192</v>
      </c>
      <c r="B114" s="19">
        <v>3</v>
      </c>
      <c r="C114" s="20">
        <v>2422.96</v>
      </c>
      <c r="D114" s="20">
        <v>37.08</v>
      </c>
      <c r="E114" s="20">
        <f t="shared" si="1"/>
        <v>12.36</v>
      </c>
      <c r="F114" s="19">
        <v>180</v>
      </c>
      <c r="G114" s="21" t="s">
        <v>527</v>
      </c>
    </row>
    <row r="115" spans="1:7" x14ac:dyDescent="0.25">
      <c r="A115" s="18" t="s">
        <v>193</v>
      </c>
      <c r="B115" s="19">
        <v>2</v>
      </c>
      <c r="C115" s="20">
        <v>439.64</v>
      </c>
      <c r="D115" s="20">
        <v>36.97</v>
      </c>
      <c r="E115" s="20">
        <f t="shared" si="1"/>
        <v>18.484999999999999</v>
      </c>
      <c r="F115" s="19">
        <v>2</v>
      </c>
      <c r="G115" s="21" t="s">
        <v>527</v>
      </c>
    </row>
    <row r="116" spans="1:7" x14ac:dyDescent="0.25">
      <c r="A116" s="18" t="s">
        <v>195</v>
      </c>
      <c r="B116" s="19">
        <v>9</v>
      </c>
      <c r="C116" s="20">
        <v>4284.29</v>
      </c>
      <c r="D116" s="20">
        <v>786.78000000000009</v>
      </c>
      <c r="E116" s="20">
        <f t="shared" si="1"/>
        <v>87.420000000000016</v>
      </c>
      <c r="F116" s="19">
        <v>111</v>
      </c>
      <c r="G116" s="21" t="s">
        <v>527</v>
      </c>
    </row>
    <row r="117" spans="1:7" x14ac:dyDescent="0.25">
      <c r="A117" s="18" t="s">
        <v>198</v>
      </c>
      <c r="B117" s="19">
        <v>11</v>
      </c>
      <c r="C117" s="20">
        <v>22494.37</v>
      </c>
      <c r="D117" s="20">
        <v>7883.12</v>
      </c>
      <c r="E117" s="20">
        <f t="shared" si="1"/>
        <v>716.64727272727271</v>
      </c>
      <c r="F117" s="19">
        <v>3844</v>
      </c>
      <c r="G117" s="21" t="s">
        <v>527</v>
      </c>
    </row>
    <row r="118" spans="1:7" x14ac:dyDescent="0.25">
      <c r="A118" s="18" t="s">
        <v>199</v>
      </c>
      <c r="B118" s="19">
        <v>1</v>
      </c>
      <c r="C118" s="20">
        <v>480</v>
      </c>
      <c r="D118" s="20">
        <v>480</v>
      </c>
      <c r="E118" s="20">
        <f t="shared" si="1"/>
        <v>480</v>
      </c>
      <c r="F118" s="19">
        <v>480</v>
      </c>
      <c r="G118" s="21" t="s">
        <v>527</v>
      </c>
    </row>
    <row r="119" spans="1:7" x14ac:dyDescent="0.25">
      <c r="A119" s="18" t="s">
        <v>200</v>
      </c>
      <c r="B119" s="19">
        <v>5</v>
      </c>
      <c r="C119" s="20">
        <v>1827.8200000000002</v>
      </c>
      <c r="D119" s="20">
        <v>148.79</v>
      </c>
      <c r="E119" s="20">
        <f t="shared" si="1"/>
        <v>29.757999999999999</v>
      </c>
      <c r="F119" s="19">
        <v>5</v>
      </c>
      <c r="G119" s="21" t="s">
        <v>527</v>
      </c>
    </row>
    <row r="120" spans="1:7" x14ac:dyDescent="0.25">
      <c r="A120" s="18" t="s">
        <v>202</v>
      </c>
      <c r="B120" s="19">
        <v>6</v>
      </c>
      <c r="C120" s="20">
        <v>104.76</v>
      </c>
      <c r="D120" s="20">
        <v>51.45</v>
      </c>
      <c r="E120" s="20">
        <f t="shared" si="1"/>
        <v>8.5750000000000011</v>
      </c>
      <c r="F120" s="19">
        <v>20</v>
      </c>
      <c r="G120" s="21" t="s">
        <v>527</v>
      </c>
    </row>
    <row r="121" spans="1:7" x14ac:dyDescent="0.25">
      <c r="A121" s="18" t="s">
        <v>204</v>
      </c>
      <c r="B121" s="19">
        <v>3</v>
      </c>
      <c r="C121" s="20">
        <v>2989.84</v>
      </c>
      <c r="D121" s="20">
        <v>773</v>
      </c>
      <c r="E121" s="20">
        <f t="shared" si="1"/>
        <v>257.66666666666669</v>
      </c>
      <c r="F121" s="19">
        <v>270</v>
      </c>
      <c r="G121" s="21" t="s">
        <v>527</v>
      </c>
    </row>
    <row r="122" spans="1:7" x14ac:dyDescent="0.25">
      <c r="A122" s="18" t="s">
        <v>206</v>
      </c>
      <c r="B122" s="19">
        <v>206</v>
      </c>
      <c r="C122" s="20">
        <v>2995.89</v>
      </c>
      <c r="D122" s="20">
        <v>1013.9</v>
      </c>
      <c r="E122" s="20">
        <f t="shared" si="1"/>
        <v>4.921844660194175</v>
      </c>
      <c r="F122" s="19">
        <v>205</v>
      </c>
      <c r="G122" s="21" t="s">
        <v>527</v>
      </c>
    </row>
    <row r="123" spans="1:7" x14ac:dyDescent="0.25">
      <c r="A123" s="18" t="s">
        <v>207</v>
      </c>
      <c r="B123" s="19">
        <v>6</v>
      </c>
      <c r="C123" s="20">
        <v>53.489999999999995</v>
      </c>
      <c r="D123" s="20">
        <v>37.269999999999996</v>
      </c>
      <c r="E123" s="20">
        <f t="shared" si="1"/>
        <v>6.211666666666666</v>
      </c>
      <c r="F123" s="19">
        <v>226</v>
      </c>
      <c r="G123" s="21" t="s">
        <v>527</v>
      </c>
    </row>
    <row r="124" spans="1:7" x14ac:dyDescent="0.25">
      <c r="A124" s="18" t="s">
        <v>209</v>
      </c>
      <c r="B124" s="19">
        <v>6</v>
      </c>
      <c r="C124" s="20">
        <v>2291.6800000000003</v>
      </c>
      <c r="D124" s="20">
        <v>207.32</v>
      </c>
      <c r="E124" s="20">
        <f t="shared" si="1"/>
        <v>34.553333333333335</v>
      </c>
      <c r="F124" s="19">
        <v>5.5</v>
      </c>
      <c r="G124" s="21" t="s">
        <v>527</v>
      </c>
    </row>
    <row r="125" spans="1:7" x14ac:dyDescent="0.25">
      <c r="A125" s="18" t="s">
        <v>212</v>
      </c>
      <c r="B125" s="19">
        <v>1</v>
      </c>
      <c r="C125" s="20">
        <v>23.59</v>
      </c>
      <c r="D125" s="20">
        <v>15.53</v>
      </c>
      <c r="E125" s="20">
        <f t="shared" si="1"/>
        <v>15.53</v>
      </c>
      <c r="F125" s="19">
        <v>1</v>
      </c>
      <c r="G125" s="21" t="s">
        <v>527</v>
      </c>
    </row>
    <row r="126" spans="1:7" x14ac:dyDescent="0.25">
      <c r="A126" s="18" t="s">
        <v>215</v>
      </c>
      <c r="B126" s="19">
        <v>3</v>
      </c>
      <c r="C126" s="20">
        <v>6448.23</v>
      </c>
      <c r="D126" s="20">
        <v>3194.32</v>
      </c>
      <c r="E126" s="20">
        <f t="shared" si="1"/>
        <v>1064.7733333333333</v>
      </c>
      <c r="F126" s="19">
        <v>301</v>
      </c>
      <c r="G126" s="21" t="s">
        <v>527</v>
      </c>
    </row>
    <row r="127" spans="1:7" x14ac:dyDescent="0.25">
      <c r="A127" s="18" t="s">
        <v>216</v>
      </c>
      <c r="B127" s="19">
        <v>3</v>
      </c>
      <c r="C127" s="20">
        <v>4217.6899999999996</v>
      </c>
      <c r="D127" s="20">
        <v>2470.77</v>
      </c>
      <c r="E127" s="20">
        <f t="shared" si="1"/>
        <v>823.59</v>
      </c>
      <c r="F127" s="19">
        <v>420</v>
      </c>
      <c r="G127" s="21" t="s">
        <v>527</v>
      </c>
    </row>
    <row r="128" spans="1:7" x14ac:dyDescent="0.25">
      <c r="A128" s="18" t="s">
        <v>219</v>
      </c>
      <c r="B128" s="19">
        <v>17</v>
      </c>
      <c r="C128" s="20">
        <v>250.23999999999998</v>
      </c>
      <c r="D128" s="20">
        <v>106.33</v>
      </c>
      <c r="E128" s="20">
        <f t="shared" si="1"/>
        <v>6.2547058823529413</v>
      </c>
      <c r="F128" s="19">
        <v>683</v>
      </c>
      <c r="G128" s="21" t="s">
        <v>527</v>
      </c>
    </row>
    <row r="129" spans="1:7" x14ac:dyDescent="0.25">
      <c r="A129" s="18" t="s">
        <v>222</v>
      </c>
      <c r="B129" s="19">
        <v>1</v>
      </c>
      <c r="C129" s="20">
        <v>435.25</v>
      </c>
      <c r="D129" s="20">
        <v>435.25</v>
      </c>
      <c r="E129" s="20">
        <f t="shared" si="1"/>
        <v>435.25</v>
      </c>
      <c r="F129" s="19">
        <v>1</v>
      </c>
      <c r="G129" s="21" t="s">
        <v>527</v>
      </c>
    </row>
    <row r="130" spans="1:7" x14ac:dyDescent="0.25">
      <c r="A130" s="18" t="s">
        <v>223</v>
      </c>
      <c r="B130" s="19">
        <v>1</v>
      </c>
      <c r="C130" s="20">
        <v>185</v>
      </c>
      <c r="D130" s="20">
        <v>0</v>
      </c>
      <c r="E130" s="20">
        <f t="shared" ref="E130:E193" si="2">D130/B130</f>
        <v>0</v>
      </c>
      <c r="F130" s="19">
        <v>0</v>
      </c>
      <c r="G130" s="21" t="s">
        <v>527</v>
      </c>
    </row>
    <row r="131" spans="1:7" x14ac:dyDescent="0.25">
      <c r="A131" s="18" t="s">
        <v>224</v>
      </c>
      <c r="B131" s="19">
        <v>5</v>
      </c>
      <c r="C131" s="20">
        <v>2004.09</v>
      </c>
      <c r="D131" s="20">
        <v>20.010000000000002</v>
      </c>
      <c r="E131" s="20">
        <f t="shared" si="2"/>
        <v>4.0020000000000007</v>
      </c>
      <c r="F131" s="19">
        <v>5</v>
      </c>
      <c r="G131" s="21" t="s">
        <v>527</v>
      </c>
    </row>
    <row r="132" spans="1:7" x14ac:dyDescent="0.25">
      <c r="A132" s="18" t="s">
        <v>226</v>
      </c>
      <c r="B132" s="19">
        <v>1</v>
      </c>
      <c r="C132" s="20">
        <v>22.25</v>
      </c>
      <c r="D132" s="20">
        <v>0</v>
      </c>
      <c r="E132" s="20">
        <f t="shared" si="2"/>
        <v>0</v>
      </c>
      <c r="F132" s="19">
        <v>1</v>
      </c>
      <c r="G132" s="21" t="s">
        <v>527</v>
      </c>
    </row>
    <row r="133" spans="1:7" x14ac:dyDescent="0.25">
      <c r="A133" s="18" t="s">
        <v>227</v>
      </c>
      <c r="B133" s="19">
        <v>9</v>
      </c>
      <c r="C133" s="20">
        <v>159.87</v>
      </c>
      <c r="D133" s="20">
        <v>79.87</v>
      </c>
      <c r="E133" s="20">
        <f t="shared" si="2"/>
        <v>8.8744444444444444</v>
      </c>
      <c r="F133" s="19">
        <v>740</v>
      </c>
      <c r="G133" s="21" t="s">
        <v>527</v>
      </c>
    </row>
    <row r="134" spans="1:7" x14ac:dyDescent="0.25">
      <c r="A134" s="18" t="s">
        <v>228</v>
      </c>
      <c r="B134" s="19">
        <v>1</v>
      </c>
      <c r="C134" s="20">
        <v>29.76</v>
      </c>
      <c r="D134" s="20">
        <v>21.17</v>
      </c>
      <c r="E134" s="20">
        <f t="shared" si="2"/>
        <v>21.17</v>
      </c>
      <c r="F134" s="19">
        <v>120</v>
      </c>
      <c r="G134" s="21" t="s">
        <v>527</v>
      </c>
    </row>
    <row r="135" spans="1:7" x14ac:dyDescent="0.25">
      <c r="A135" s="18" t="s">
        <v>229</v>
      </c>
      <c r="B135" s="19">
        <v>1</v>
      </c>
      <c r="C135" s="20">
        <v>108.59</v>
      </c>
      <c r="D135" s="20">
        <v>0</v>
      </c>
      <c r="E135" s="20">
        <f t="shared" si="2"/>
        <v>0</v>
      </c>
      <c r="F135" s="19">
        <v>2</v>
      </c>
      <c r="G135" s="21" t="s">
        <v>527</v>
      </c>
    </row>
    <row r="136" spans="1:7" x14ac:dyDescent="0.25">
      <c r="A136" s="18" t="s">
        <v>230</v>
      </c>
      <c r="B136" s="19">
        <v>10</v>
      </c>
      <c r="C136" s="20">
        <v>4095</v>
      </c>
      <c r="D136" s="20">
        <v>39.93</v>
      </c>
      <c r="E136" s="20">
        <f t="shared" si="2"/>
        <v>3.9929999999999999</v>
      </c>
      <c r="F136" s="19">
        <v>100</v>
      </c>
      <c r="G136" s="21" t="s">
        <v>527</v>
      </c>
    </row>
    <row r="137" spans="1:7" x14ac:dyDescent="0.25">
      <c r="A137" s="18" t="s">
        <v>231</v>
      </c>
      <c r="B137" s="19">
        <v>1</v>
      </c>
      <c r="C137" s="20">
        <v>77.63</v>
      </c>
      <c r="D137" s="20">
        <v>77.63</v>
      </c>
      <c r="E137" s="20">
        <f t="shared" si="2"/>
        <v>77.63</v>
      </c>
      <c r="F137" s="19">
        <v>88</v>
      </c>
      <c r="G137" s="21" t="s">
        <v>527</v>
      </c>
    </row>
    <row r="138" spans="1:7" x14ac:dyDescent="0.25">
      <c r="A138" s="18" t="s">
        <v>232</v>
      </c>
      <c r="B138" s="19">
        <v>2</v>
      </c>
      <c r="C138" s="20">
        <v>560.30999999999995</v>
      </c>
      <c r="D138" s="20">
        <v>0</v>
      </c>
      <c r="E138" s="20">
        <f t="shared" si="2"/>
        <v>0</v>
      </c>
      <c r="F138" s="19">
        <v>0</v>
      </c>
      <c r="G138" s="21" t="s">
        <v>527</v>
      </c>
    </row>
    <row r="139" spans="1:7" x14ac:dyDescent="0.25">
      <c r="A139" s="18" t="s">
        <v>233</v>
      </c>
      <c r="B139" s="19">
        <v>6</v>
      </c>
      <c r="C139" s="20">
        <v>1140.1500000000001</v>
      </c>
      <c r="D139" s="20">
        <v>67.02</v>
      </c>
      <c r="E139" s="20">
        <f t="shared" si="2"/>
        <v>11.17</v>
      </c>
      <c r="F139" s="19">
        <v>467</v>
      </c>
      <c r="G139" s="21" t="s">
        <v>527</v>
      </c>
    </row>
    <row r="140" spans="1:7" x14ac:dyDescent="0.25">
      <c r="A140" s="18" t="s">
        <v>234</v>
      </c>
      <c r="B140" s="19">
        <v>31</v>
      </c>
      <c r="C140" s="20">
        <v>610.4899999999999</v>
      </c>
      <c r="D140" s="20">
        <v>172.22</v>
      </c>
      <c r="E140" s="20">
        <f t="shared" si="2"/>
        <v>5.5554838709677421</v>
      </c>
      <c r="F140" s="19">
        <v>849</v>
      </c>
      <c r="G140" s="21" t="s">
        <v>527</v>
      </c>
    </row>
    <row r="141" spans="1:7" x14ac:dyDescent="0.25">
      <c r="A141" s="18" t="s">
        <v>240</v>
      </c>
      <c r="B141" s="19">
        <v>7</v>
      </c>
      <c r="C141" s="20">
        <v>74.48</v>
      </c>
      <c r="D141" s="20">
        <v>43.29</v>
      </c>
      <c r="E141" s="20">
        <f t="shared" si="2"/>
        <v>6.1842857142857142</v>
      </c>
      <c r="F141" s="19">
        <v>196</v>
      </c>
      <c r="G141" s="21" t="s">
        <v>527</v>
      </c>
    </row>
    <row r="142" spans="1:7" x14ac:dyDescent="0.25">
      <c r="A142" s="18" t="s">
        <v>241</v>
      </c>
      <c r="B142" s="19">
        <v>3</v>
      </c>
      <c r="C142" s="20">
        <v>2275.09</v>
      </c>
      <c r="D142" s="20">
        <v>644.5</v>
      </c>
      <c r="E142" s="20">
        <f t="shared" si="2"/>
        <v>214.83333333333334</v>
      </c>
      <c r="F142" s="19">
        <v>472</v>
      </c>
      <c r="G142" s="21" t="s">
        <v>527</v>
      </c>
    </row>
    <row r="143" spans="1:7" x14ac:dyDescent="0.25">
      <c r="A143" s="18" t="s">
        <v>245</v>
      </c>
      <c r="B143" s="19">
        <v>3</v>
      </c>
      <c r="C143" s="20">
        <v>534.79999999999995</v>
      </c>
      <c r="D143" s="20">
        <v>183.1</v>
      </c>
      <c r="E143" s="20">
        <f t="shared" si="2"/>
        <v>61.033333333333331</v>
      </c>
      <c r="F143" s="19">
        <v>360</v>
      </c>
      <c r="G143" s="21" t="s">
        <v>527</v>
      </c>
    </row>
    <row r="144" spans="1:7" x14ac:dyDescent="0.25">
      <c r="A144" s="18" t="s">
        <v>248</v>
      </c>
      <c r="B144" s="19">
        <v>3</v>
      </c>
      <c r="C144" s="20">
        <v>62.16</v>
      </c>
      <c r="D144" s="20">
        <v>34.82</v>
      </c>
      <c r="E144" s="20">
        <f t="shared" si="2"/>
        <v>11.606666666666667</v>
      </c>
      <c r="F144" s="19">
        <v>81</v>
      </c>
      <c r="G144" s="21" t="s">
        <v>527</v>
      </c>
    </row>
    <row r="145" spans="1:7" x14ac:dyDescent="0.25">
      <c r="A145" s="18" t="s">
        <v>250</v>
      </c>
      <c r="B145" s="19">
        <v>12</v>
      </c>
      <c r="C145" s="20">
        <v>8307.66</v>
      </c>
      <c r="D145" s="20">
        <v>3784.23</v>
      </c>
      <c r="E145" s="20">
        <f t="shared" si="2"/>
        <v>315.35250000000002</v>
      </c>
      <c r="F145" s="19">
        <v>689</v>
      </c>
      <c r="G145" s="21" t="s">
        <v>527</v>
      </c>
    </row>
    <row r="146" spans="1:7" x14ac:dyDescent="0.25">
      <c r="A146" s="18" t="s">
        <v>251</v>
      </c>
      <c r="B146" s="19">
        <v>2</v>
      </c>
      <c r="C146" s="20">
        <v>1019.76</v>
      </c>
      <c r="D146" s="20">
        <v>16</v>
      </c>
      <c r="E146" s="20">
        <f t="shared" si="2"/>
        <v>8</v>
      </c>
      <c r="F146" s="19">
        <v>25</v>
      </c>
      <c r="G146" s="21" t="s">
        <v>527</v>
      </c>
    </row>
    <row r="147" spans="1:7" x14ac:dyDescent="0.25">
      <c r="A147" s="18" t="s">
        <v>252</v>
      </c>
      <c r="B147" s="19">
        <v>1</v>
      </c>
      <c r="C147" s="20">
        <v>171.34</v>
      </c>
      <c r="D147" s="20">
        <v>18.98</v>
      </c>
      <c r="E147" s="20">
        <f t="shared" si="2"/>
        <v>18.98</v>
      </c>
      <c r="F147" s="19">
        <v>1</v>
      </c>
      <c r="G147" s="21" t="s">
        <v>527</v>
      </c>
    </row>
    <row r="148" spans="1:7" x14ac:dyDescent="0.25">
      <c r="A148" s="18" t="s">
        <v>254</v>
      </c>
      <c r="B148" s="19">
        <v>1</v>
      </c>
      <c r="C148" s="20">
        <v>467.61</v>
      </c>
      <c r="D148" s="20">
        <v>467.61</v>
      </c>
      <c r="E148" s="20">
        <f t="shared" si="2"/>
        <v>467.61</v>
      </c>
      <c r="F148" s="19">
        <v>15</v>
      </c>
      <c r="G148" s="21" t="s">
        <v>527</v>
      </c>
    </row>
    <row r="149" spans="1:7" x14ac:dyDescent="0.25">
      <c r="A149" s="18" t="s">
        <v>255</v>
      </c>
      <c r="B149" s="19">
        <v>3</v>
      </c>
      <c r="C149" s="20">
        <v>2449.12</v>
      </c>
      <c r="D149" s="20">
        <v>1643.27</v>
      </c>
      <c r="E149" s="20">
        <f t="shared" si="2"/>
        <v>547.75666666666666</v>
      </c>
      <c r="F149" s="19">
        <v>25</v>
      </c>
      <c r="G149" s="21" t="s">
        <v>527</v>
      </c>
    </row>
    <row r="150" spans="1:7" x14ac:dyDescent="0.25">
      <c r="A150" s="18" t="s">
        <v>256</v>
      </c>
      <c r="B150" s="19">
        <v>1</v>
      </c>
      <c r="C150" s="20">
        <v>233.12</v>
      </c>
      <c r="D150" s="20">
        <v>152.75</v>
      </c>
      <c r="E150" s="20">
        <f t="shared" si="2"/>
        <v>152.75</v>
      </c>
      <c r="F150" s="19">
        <v>1</v>
      </c>
      <c r="G150" s="21" t="s">
        <v>527</v>
      </c>
    </row>
    <row r="151" spans="1:7" x14ac:dyDescent="0.25">
      <c r="A151" s="18" t="s">
        <v>257</v>
      </c>
      <c r="B151" s="19">
        <v>13</v>
      </c>
      <c r="C151" s="20">
        <v>787.58000000000015</v>
      </c>
      <c r="D151" s="20">
        <v>410.82</v>
      </c>
      <c r="E151" s="20">
        <f t="shared" si="2"/>
        <v>31.60153846153846</v>
      </c>
      <c r="F151" s="19">
        <v>70</v>
      </c>
      <c r="G151" s="21" t="s">
        <v>527</v>
      </c>
    </row>
    <row r="152" spans="1:7" x14ac:dyDescent="0.25">
      <c r="A152" s="18" t="s">
        <v>258</v>
      </c>
      <c r="B152" s="19">
        <v>17</v>
      </c>
      <c r="C152" s="20">
        <v>1649.84</v>
      </c>
      <c r="D152" s="20">
        <v>864.85</v>
      </c>
      <c r="E152" s="20">
        <f t="shared" si="2"/>
        <v>50.873529411764707</v>
      </c>
      <c r="F152" s="19">
        <v>1022</v>
      </c>
      <c r="G152" s="21" t="s">
        <v>527</v>
      </c>
    </row>
    <row r="153" spans="1:7" x14ac:dyDescent="0.25">
      <c r="A153" s="18" t="s">
        <v>259</v>
      </c>
      <c r="B153" s="19">
        <v>2</v>
      </c>
      <c r="C153" s="20">
        <v>539.76</v>
      </c>
      <c r="D153" s="20">
        <v>39.81</v>
      </c>
      <c r="E153" s="20">
        <f t="shared" si="2"/>
        <v>19.905000000000001</v>
      </c>
      <c r="F153" s="19">
        <v>2</v>
      </c>
      <c r="G153" s="21" t="s">
        <v>527</v>
      </c>
    </row>
    <row r="154" spans="1:7" x14ac:dyDescent="0.25">
      <c r="A154" s="18" t="s">
        <v>260</v>
      </c>
      <c r="B154" s="19">
        <v>4</v>
      </c>
      <c r="C154" s="20">
        <v>399.15000000000003</v>
      </c>
      <c r="D154" s="20">
        <v>23.810000000000002</v>
      </c>
      <c r="E154" s="20">
        <f t="shared" si="2"/>
        <v>5.9525000000000006</v>
      </c>
      <c r="F154" s="19">
        <v>150</v>
      </c>
      <c r="G154" s="21" t="s">
        <v>527</v>
      </c>
    </row>
    <row r="155" spans="1:7" x14ac:dyDescent="0.25">
      <c r="A155" s="18" t="s">
        <v>261</v>
      </c>
      <c r="B155" s="19">
        <v>5</v>
      </c>
      <c r="C155" s="20">
        <v>1547.49</v>
      </c>
      <c r="D155" s="20">
        <v>59.150000000000006</v>
      </c>
      <c r="E155" s="20">
        <f t="shared" si="2"/>
        <v>11.830000000000002</v>
      </c>
      <c r="F155" s="19">
        <v>5</v>
      </c>
      <c r="G155" s="21" t="s">
        <v>527</v>
      </c>
    </row>
    <row r="156" spans="1:7" x14ac:dyDescent="0.25">
      <c r="A156" s="18" t="s">
        <v>262</v>
      </c>
      <c r="B156" s="19">
        <v>1</v>
      </c>
      <c r="C156" s="20">
        <v>821.53</v>
      </c>
      <c r="D156" s="20">
        <v>447.9</v>
      </c>
      <c r="E156" s="20">
        <f t="shared" si="2"/>
        <v>447.9</v>
      </c>
      <c r="F156" s="19">
        <v>60</v>
      </c>
      <c r="G156" s="21" t="s">
        <v>527</v>
      </c>
    </row>
    <row r="157" spans="1:7" x14ac:dyDescent="0.25">
      <c r="A157" s="18" t="s">
        <v>263</v>
      </c>
      <c r="B157" s="19">
        <v>1</v>
      </c>
      <c r="C157" s="20">
        <v>995</v>
      </c>
      <c r="D157" s="20">
        <v>845.75</v>
      </c>
      <c r="E157" s="20">
        <f t="shared" si="2"/>
        <v>845.75</v>
      </c>
      <c r="F157" s="19">
        <v>80</v>
      </c>
      <c r="G157" s="21" t="s">
        <v>527</v>
      </c>
    </row>
    <row r="158" spans="1:7" x14ac:dyDescent="0.25">
      <c r="A158" s="18" t="s">
        <v>264</v>
      </c>
      <c r="B158" s="19">
        <v>10</v>
      </c>
      <c r="C158" s="20">
        <v>1919</v>
      </c>
      <c r="D158" s="20">
        <v>160.16999999999999</v>
      </c>
      <c r="E158" s="20">
        <f t="shared" si="2"/>
        <v>16.016999999999999</v>
      </c>
      <c r="F158" s="19">
        <v>7</v>
      </c>
      <c r="G158" s="21" t="s">
        <v>527</v>
      </c>
    </row>
    <row r="159" spans="1:7" x14ac:dyDescent="0.25">
      <c r="A159" s="18" t="s">
        <v>269</v>
      </c>
      <c r="B159" s="19">
        <v>11</v>
      </c>
      <c r="C159" s="20">
        <v>5764</v>
      </c>
      <c r="D159" s="20">
        <v>3961.32</v>
      </c>
      <c r="E159" s="20">
        <f t="shared" si="2"/>
        <v>360.12</v>
      </c>
      <c r="F159" s="19">
        <v>571</v>
      </c>
      <c r="G159" s="21" t="s">
        <v>527</v>
      </c>
    </row>
    <row r="160" spans="1:7" x14ac:dyDescent="0.25">
      <c r="A160" s="18" t="s">
        <v>270</v>
      </c>
      <c r="B160" s="19">
        <v>1</v>
      </c>
      <c r="C160" s="20">
        <v>718.87</v>
      </c>
      <c r="D160" s="20">
        <v>0</v>
      </c>
      <c r="E160" s="20">
        <f t="shared" si="2"/>
        <v>0</v>
      </c>
      <c r="F160" s="19">
        <v>261</v>
      </c>
      <c r="G160" s="21" t="s">
        <v>527</v>
      </c>
    </row>
    <row r="161" spans="1:7" x14ac:dyDescent="0.25">
      <c r="A161" s="18" t="s">
        <v>271</v>
      </c>
      <c r="B161" s="19">
        <v>1</v>
      </c>
      <c r="C161" s="20">
        <v>1146.1500000000001</v>
      </c>
      <c r="D161" s="20">
        <v>8.14</v>
      </c>
      <c r="E161" s="20">
        <f t="shared" si="2"/>
        <v>8.14</v>
      </c>
      <c r="F161" s="19">
        <v>256</v>
      </c>
      <c r="G161" s="21" t="s">
        <v>527</v>
      </c>
    </row>
    <row r="162" spans="1:7" x14ac:dyDescent="0.25">
      <c r="A162" s="18" t="s">
        <v>272</v>
      </c>
      <c r="B162" s="19">
        <v>1</v>
      </c>
      <c r="C162" s="20">
        <v>48</v>
      </c>
      <c r="D162" s="20">
        <v>0</v>
      </c>
      <c r="E162" s="20">
        <f t="shared" si="2"/>
        <v>0</v>
      </c>
      <c r="F162" s="19">
        <v>0</v>
      </c>
      <c r="G162" s="21" t="s">
        <v>527</v>
      </c>
    </row>
    <row r="163" spans="1:7" x14ac:dyDescent="0.25">
      <c r="A163" s="18" t="s">
        <v>275</v>
      </c>
      <c r="B163" s="19">
        <v>3</v>
      </c>
      <c r="C163" s="20">
        <v>12818.55</v>
      </c>
      <c r="D163" s="20">
        <v>1521.99</v>
      </c>
      <c r="E163" s="20">
        <f t="shared" si="2"/>
        <v>507.33</v>
      </c>
      <c r="F163" s="19">
        <v>9</v>
      </c>
      <c r="G163" s="21" t="s">
        <v>527</v>
      </c>
    </row>
    <row r="164" spans="1:7" x14ac:dyDescent="0.25">
      <c r="A164" s="18" t="s">
        <v>280</v>
      </c>
      <c r="B164" s="19">
        <v>1</v>
      </c>
      <c r="C164" s="20">
        <v>152.12</v>
      </c>
      <c r="D164" s="20">
        <v>109.71</v>
      </c>
      <c r="E164" s="20">
        <f t="shared" si="2"/>
        <v>109.71</v>
      </c>
      <c r="F164" s="19">
        <v>60</v>
      </c>
      <c r="G164" s="21" t="s">
        <v>527</v>
      </c>
    </row>
    <row r="165" spans="1:7" x14ac:dyDescent="0.25">
      <c r="A165" s="18" t="s">
        <v>282</v>
      </c>
      <c r="B165" s="19">
        <v>7</v>
      </c>
      <c r="C165" s="20">
        <v>778.54</v>
      </c>
      <c r="D165" s="20">
        <v>330.59</v>
      </c>
      <c r="E165" s="20">
        <f t="shared" si="2"/>
        <v>47.227142857142852</v>
      </c>
      <c r="F165" s="19">
        <v>491</v>
      </c>
      <c r="G165" s="21" t="s">
        <v>527</v>
      </c>
    </row>
    <row r="166" spans="1:7" x14ac:dyDescent="0.25">
      <c r="A166" s="18" t="s">
        <v>285</v>
      </c>
      <c r="B166" s="19">
        <v>3863</v>
      </c>
      <c r="C166" s="20">
        <v>2178054.36</v>
      </c>
      <c r="D166" s="20">
        <v>694282.08</v>
      </c>
      <c r="E166" s="20">
        <f t="shared" si="2"/>
        <v>179.72614030546205</v>
      </c>
      <c r="F166" s="19">
        <v>312945</v>
      </c>
      <c r="G166" s="21" t="s">
        <v>527</v>
      </c>
    </row>
    <row r="167" spans="1:7" x14ac:dyDescent="0.25">
      <c r="A167" s="18" t="s">
        <v>286</v>
      </c>
      <c r="B167" s="19">
        <v>28</v>
      </c>
      <c r="C167" s="20">
        <v>16973.27</v>
      </c>
      <c r="D167" s="20">
        <v>3284.88</v>
      </c>
      <c r="E167" s="20">
        <f t="shared" si="2"/>
        <v>117.31714285714285</v>
      </c>
      <c r="F167" s="19">
        <v>2253</v>
      </c>
      <c r="G167" s="21" t="s">
        <v>527</v>
      </c>
    </row>
    <row r="168" spans="1:7" x14ac:dyDescent="0.25">
      <c r="A168" s="18" t="s">
        <v>287</v>
      </c>
      <c r="B168" s="19">
        <v>1437</v>
      </c>
      <c r="C168" s="20">
        <v>1670237.12</v>
      </c>
      <c r="D168" s="20">
        <v>701543.59000000008</v>
      </c>
      <c r="E168" s="20">
        <f t="shared" si="2"/>
        <v>488.20013221990263</v>
      </c>
      <c r="F168" s="19">
        <v>45963</v>
      </c>
      <c r="G168" s="21" t="s">
        <v>527</v>
      </c>
    </row>
    <row r="169" spans="1:7" x14ac:dyDescent="0.25">
      <c r="A169" s="18" t="s">
        <v>288</v>
      </c>
      <c r="B169" s="19">
        <v>3</v>
      </c>
      <c r="C169" s="20">
        <v>442.65</v>
      </c>
      <c r="D169" s="20">
        <v>442.65</v>
      </c>
      <c r="E169" s="20">
        <f t="shared" si="2"/>
        <v>147.54999999999998</v>
      </c>
      <c r="F169" s="19">
        <v>255</v>
      </c>
      <c r="G169" s="21" t="s">
        <v>527</v>
      </c>
    </row>
    <row r="170" spans="1:7" x14ac:dyDescent="0.25">
      <c r="A170" s="18" t="s">
        <v>289</v>
      </c>
      <c r="B170" s="19">
        <v>49</v>
      </c>
      <c r="C170" s="20">
        <v>61952.89</v>
      </c>
      <c r="D170" s="20">
        <v>27849.46</v>
      </c>
      <c r="E170" s="20">
        <f t="shared" si="2"/>
        <v>568.35632653061225</v>
      </c>
      <c r="F170" s="19">
        <v>1066</v>
      </c>
      <c r="G170" s="21" t="s">
        <v>527</v>
      </c>
    </row>
    <row r="171" spans="1:7" x14ac:dyDescent="0.25">
      <c r="A171" s="18" t="s">
        <v>291</v>
      </c>
      <c r="B171" s="19">
        <v>1</v>
      </c>
      <c r="C171" s="20">
        <v>1.1100000000000001</v>
      </c>
      <c r="D171" s="20">
        <v>1.02</v>
      </c>
      <c r="E171" s="20">
        <f t="shared" si="2"/>
        <v>1.02</v>
      </c>
      <c r="F171" s="19">
        <v>1</v>
      </c>
      <c r="G171" s="21" t="s">
        <v>527</v>
      </c>
    </row>
    <row r="172" spans="1:7" x14ac:dyDescent="0.25">
      <c r="A172" s="18" t="s">
        <v>292</v>
      </c>
      <c r="B172" s="19">
        <v>4</v>
      </c>
      <c r="C172" s="20">
        <v>2755.84</v>
      </c>
      <c r="D172" s="20">
        <v>2553.88</v>
      </c>
      <c r="E172" s="20">
        <f t="shared" si="2"/>
        <v>638.47</v>
      </c>
      <c r="F172" s="19">
        <v>240</v>
      </c>
      <c r="G172" s="21" t="s">
        <v>527</v>
      </c>
    </row>
    <row r="173" spans="1:7" x14ac:dyDescent="0.25">
      <c r="A173" s="18" t="s">
        <v>293</v>
      </c>
      <c r="B173" s="19">
        <v>4</v>
      </c>
      <c r="C173" s="20">
        <v>6279.92</v>
      </c>
      <c r="D173" s="20">
        <v>0</v>
      </c>
      <c r="E173" s="20">
        <f t="shared" si="2"/>
        <v>0</v>
      </c>
      <c r="F173" s="19">
        <v>120</v>
      </c>
      <c r="G173" s="21" t="s">
        <v>527</v>
      </c>
    </row>
    <row r="174" spans="1:7" x14ac:dyDescent="0.25">
      <c r="A174" s="18" t="s">
        <v>294</v>
      </c>
      <c r="B174" s="19">
        <v>3</v>
      </c>
      <c r="C174" s="20">
        <v>624.39</v>
      </c>
      <c r="D174" s="20">
        <v>39.64</v>
      </c>
      <c r="E174" s="20">
        <f t="shared" si="2"/>
        <v>13.213333333333333</v>
      </c>
      <c r="F174" s="19">
        <v>181</v>
      </c>
      <c r="G174" s="21" t="s">
        <v>527</v>
      </c>
    </row>
    <row r="175" spans="1:7" x14ac:dyDescent="0.25">
      <c r="A175" s="18" t="s">
        <v>295</v>
      </c>
      <c r="B175" s="19">
        <v>2</v>
      </c>
      <c r="C175" s="20">
        <v>1859.68</v>
      </c>
      <c r="D175" s="20">
        <v>1859.68</v>
      </c>
      <c r="E175" s="20">
        <f t="shared" si="2"/>
        <v>929.84</v>
      </c>
      <c r="F175" s="19">
        <v>18</v>
      </c>
      <c r="G175" s="21" t="s">
        <v>527</v>
      </c>
    </row>
    <row r="176" spans="1:7" x14ac:dyDescent="0.25">
      <c r="A176" s="18" t="s">
        <v>296</v>
      </c>
      <c r="B176" s="19">
        <v>89</v>
      </c>
      <c r="C176" s="20">
        <v>9417.1000000000022</v>
      </c>
      <c r="D176" s="20">
        <v>1516.1599999999999</v>
      </c>
      <c r="E176" s="20">
        <f t="shared" si="2"/>
        <v>17.035505617977527</v>
      </c>
      <c r="F176" s="19">
        <v>4570</v>
      </c>
      <c r="G176" s="21" t="s">
        <v>527</v>
      </c>
    </row>
    <row r="177" spans="1:7" x14ac:dyDescent="0.25">
      <c r="A177" s="18" t="s">
        <v>297</v>
      </c>
      <c r="B177" s="19">
        <v>13</v>
      </c>
      <c r="C177" s="20">
        <v>941.37</v>
      </c>
      <c r="D177" s="20">
        <v>118.36</v>
      </c>
      <c r="E177" s="20">
        <f t="shared" si="2"/>
        <v>9.1046153846153839</v>
      </c>
      <c r="F177" s="19">
        <v>1152</v>
      </c>
      <c r="G177" s="21" t="s">
        <v>527</v>
      </c>
    </row>
    <row r="178" spans="1:7" x14ac:dyDescent="0.25">
      <c r="A178" s="18" t="s">
        <v>300</v>
      </c>
      <c r="B178" s="19">
        <v>85</v>
      </c>
      <c r="C178" s="20">
        <v>20195.000000000004</v>
      </c>
      <c r="D178" s="20">
        <v>1021.7900000000002</v>
      </c>
      <c r="E178" s="20">
        <f t="shared" si="2"/>
        <v>12.021058823529414</v>
      </c>
      <c r="F178" s="19">
        <v>5226</v>
      </c>
      <c r="G178" s="21" t="s">
        <v>527</v>
      </c>
    </row>
    <row r="179" spans="1:7" x14ac:dyDescent="0.25">
      <c r="A179" s="18" t="s">
        <v>301</v>
      </c>
      <c r="B179" s="19">
        <v>21</v>
      </c>
      <c r="C179" s="20">
        <v>2974.65</v>
      </c>
      <c r="D179" s="20">
        <v>189.58</v>
      </c>
      <c r="E179" s="20">
        <f t="shared" si="2"/>
        <v>9.0276190476190479</v>
      </c>
      <c r="F179" s="19">
        <v>808</v>
      </c>
      <c r="G179" s="21" t="s">
        <v>527</v>
      </c>
    </row>
    <row r="180" spans="1:7" x14ac:dyDescent="0.25">
      <c r="A180" s="18" t="s">
        <v>303</v>
      </c>
      <c r="B180" s="19">
        <v>3</v>
      </c>
      <c r="C180" s="20">
        <v>391.58</v>
      </c>
      <c r="D180" s="20">
        <v>3.66</v>
      </c>
      <c r="E180" s="20">
        <f t="shared" si="2"/>
        <v>1.22</v>
      </c>
      <c r="F180" s="19">
        <v>1354</v>
      </c>
      <c r="G180" s="21" t="s">
        <v>527</v>
      </c>
    </row>
    <row r="181" spans="1:7" x14ac:dyDescent="0.25">
      <c r="A181" s="18" t="s">
        <v>304</v>
      </c>
      <c r="B181" s="19">
        <v>2</v>
      </c>
      <c r="C181" s="20">
        <v>368.9</v>
      </c>
      <c r="D181" s="20">
        <v>17.260000000000002</v>
      </c>
      <c r="E181" s="20">
        <f t="shared" si="2"/>
        <v>8.6300000000000008</v>
      </c>
      <c r="F181" s="19">
        <v>710</v>
      </c>
      <c r="G181" s="21" t="s">
        <v>527</v>
      </c>
    </row>
    <row r="182" spans="1:7" x14ac:dyDescent="0.25">
      <c r="A182" s="18" t="s">
        <v>305</v>
      </c>
      <c r="B182" s="19">
        <v>4</v>
      </c>
      <c r="C182" s="20">
        <v>147.28</v>
      </c>
      <c r="D182" s="20">
        <v>0</v>
      </c>
      <c r="E182" s="20">
        <f t="shared" si="2"/>
        <v>0</v>
      </c>
      <c r="F182" s="19">
        <v>800</v>
      </c>
      <c r="G182" s="21" t="s">
        <v>527</v>
      </c>
    </row>
    <row r="183" spans="1:7" x14ac:dyDescent="0.25">
      <c r="A183" s="18" t="s">
        <v>307</v>
      </c>
      <c r="B183" s="19">
        <v>3</v>
      </c>
      <c r="C183" s="20">
        <v>39.85</v>
      </c>
      <c r="D183" s="20">
        <v>25.95</v>
      </c>
      <c r="E183" s="20">
        <f t="shared" si="2"/>
        <v>8.65</v>
      </c>
      <c r="F183" s="19">
        <v>122</v>
      </c>
      <c r="G183" s="21" t="s">
        <v>527</v>
      </c>
    </row>
    <row r="184" spans="1:7" x14ac:dyDescent="0.25">
      <c r="A184" s="18" t="s">
        <v>312</v>
      </c>
      <c r="B184" s="19">
        <v>451</v>
      </c>
      <c r="C184" s="20">
        <v>6329.0599999999995</v>
      </c>
      <c r="D184" s="20">
        <v>2619.9199999999996</v>
      </c>
      <c r="E184" s="20">
        <f t="shared" si="2"/>
        <v>5.809135254988913</v>
      </c>
      <c r="F184" s="19">
        <v>3312</v>
      </c>
      <c r="G184" s="21" t="s">
        <v>527</v>
      </c>
    </row>
    <row r="185" spans="1:7" x14ac:dyDescent="0.25">
      <c r="A185" s="18" t="s">
        <v>313</v>
      </c>
      <c r="B185" s="19">
        <v>4</v>
      </c>
      <c r="C185" s="20">
        <v>180</v>
      </c>
      <c r="D185" s="20">
        <v>6.57</v>
      </c>
      <c r="E185" s="20">
        <f t="shared" si="2"/>
        <v>1.6425000000000001</v>
      </c>
      <c r="F185" s="19">
        <v>4</v>
      </c>
      <c r="G185" s="21" t="s">
        <v>527</v>
      </c>
    </row>
    <row r="186" spans="1:7" x14ac:dyDescent="0.25">
      <c r="A186" s="18" t="s">
        <v>315</v>
      </c>
      <c r="B186" s="19">
        <v>23</v>
      </c>
      <c r="C186" s="20">
        <v>7274.67</v>
      </c>
      <c r="D186" s="20">
        <v>95.35</v>
      </c>
      <c r="E186" s="20">
        <f t="shared" si="2"/>
        <v>4.1456521739130432</v>
      </c>
      <c r="F186" s="19">
        <v>1024</v>
      </c>
      <c r="G186" s="21" t="s">
        <v>527</v>
      </c>
    </row>
    <row r="187" spans="1:7" x14ac:dyDescent="0.25">
      <c r="A187" s="18" t="s">
        <v>316</v>
      </c>
      <c r="B187" s="19">
        <v>52</v>
      </c>
      <c r="C187" s="20">
        <v>15546</v>
      </c>
      <c r="D187" s="20">
        <v>3404.71</v>
      </c>
      <c r="E187" s="20">
        <f t="shared" si="2"/>
        <v>65.475192307692311</v>
      </c>
      <c r="F187" s="19">
        <v>1587</v>
      </c>
      <c r="G187" s="21" t="s">
        <v>527</v>
      </c>
    </row>
    <row r="188" spans="1:7" x14ac:dyDescent="0.25">
      <c r="A188" s="18" t="s">
        <v>320</v>
      </c>
      <c r="B188" s="19">
        <v>646</v>
      </c>
      <c r="C188" s="20">
        <v>20100.79</v>
      </c>
      <c r="D188" s="20">
        <v>3817.0099999999998</v>
      </c>
      <c r="E188" s="20">
        <f t="shared" si="2"/>
        <v>5.9086842105263155</v>
      </c>
      <c r="F188" s="19">
        <v>44731</v>
      </c>
      <c r="G188" s="21" t="s">
        <v>527</v>
      </c>
    </row>
    <row r="189" spans="1:7" x14ac:dyDescent="0.25">
      <c r="A189" s="18" t="s">
        <v>321</v>
      </c>
      <c r="B189" s="19">
        <v>1375</v>
      </c>
      <c r="C189" s="20">
        <v>18982.29</v>
      </c>
      <c r="D189" s="20">
        <v>7013.9600000000009</v>
      </c>
      <c r="E189" s="20">
        <f t="shared" si="2"/>
        <v>5.1010618181818188</v>
      </c>
      <c r="F189" s="19">
        <v>45495</v>
      </c>
      <c r="G189" s="21" t="s">
        <v>527</v>
      </c>
    </row>
    <row r="190" spans="1:7" x14ac:dyDescent="0.25">
      <c r="A190" s="18" t="s">
        <v>322</v>
      </c>
      <c r="B190" s="19">
        <v>2</v>
      </c>
      <c r="C190" s="20">
        <v>4641.3</v>
      </c>
      <c r="D190" s="20">
        <v>3466.82</v>
      </c>
      <c r="E190" s="20">
        <f t="shared" si="2"/>
        <v>1733.41</v>
      </c>
      <c r="F190" s="19">
        <v>180</v>
      </c>
      <c r="G190" s="21" t="s">
        <v>527</v>
      </c>
    </row>
    <row r="191" spans="1:7" x14ac:dyDescent="0.25">
      <c r="A191" s="18" t="s">
        <v>325</v>
      </c>
      <c r="B191" s="19">
        <v>3</v>
      </c>
      <c r="C191" s="20">
        <v>453.99</v>
      </c>
      <c r="D191" s="20">
        <v>122.38</v>
      </c>
      <c r="E191" s="20">
        <f t="shared" si="2"/>
        <v>40.793333333333329</v>
      </c>
      <c r="F191" s="19">
        <v>47</v>
      </c>
      <c r="G191" s="21" t="s">
        <v>527</v>
      </c>
    </row>
    <row r="192" spans="1:7" x14ac:dyDescent="0.25">
      <c r="A192" s="18" t="s">
        <v>326</v>
      </c>
      <c r="B192" s="19">
        <v>59</v>
      </c>
      <c r="C192" s="20">
        <v>7100.2500000000009</v>
      </c>
      <c r="D192" s="20">
        <v>1739.0199999999998</v>
      </c>
      <c r="E192" s="20">
        <f t="shared" si="2"/>
        <v>29.474915254237285</v>
      </c>
      <c r="F192" s="19">
        <v>2824</v>
      </c>
      <c r="G192" s="21" t="s">
        <v>527</v>
      </c>
    </row>
    <row r="193" spans="1:7" x14ac:dyDescent="0.25">
      <c r="A193" s="18" t="s">
        <v>327</v>
      </c>
      <c r="B193" s="19">
        <v>29</v>
      </c>
      <c r="C193" s="20">
        <v>2229.3900000000003</v>
      </c>
      <c r="D193" s="20">
        <v>1011.76</v>
      </c>
      <c r="E193" s="20">
        <f t="shared" si="2"/>
        <v>34.888275862068966</v>
      </c>
      <c r="F193" s="19">
        <v>1686</v>
      </c>
      <c r="G193" s="21" t="s">
        <v>527</v>
      </c>
    </row>
    <row r="194" spans="1:7" x14ac:dyDescent="0.25">
      <c r="A194" s="18" t="s">
        <v>329</v>
      </c>
      <c r="B194" s="19">
        <v>1</v>
      </c>
      <c r="C194" s="20">
        <v>10</v>
      </c>
      <c r="D194" s="20">
        <v>6.9</v>
      </c>
      <c r="E194" s="20">
        <f t="shared" ref="E194:E257" si="3">D194/B194</f>
        <v>6.9</v>
      </c>
      <c r="F194" s="19">
        <v>1</v>
      </c>
      <c r="G194" s="21" t="s">
        <v>527</v>
      </c>
    </row>
    <row r="195" spans="1:7" x14ac:dyDescent="0.25">
      <c r="A195" s="18" t="s">
        <v>330</v>
      </c>
      <c r="B195" s="19">
        <v>15</v>
      </c>
      <c r="C195" s="20">
        <v>237.48</v>
      </c>
      <c r="D195" s="20">
        <v>79.19</v>
      </c>
      <c r="E195" s="20">
        <f t="shared" si="3"/>
        <v>5.2793333333333328</v>
      </c>
      <c r="F195" s="19">
        <v>17</v>
      </c>
      <c r="G195" s="21" t="s">
        <v>527</v>
      </c>
    </row>
    <row r="196" spans="1:7" x14ac:dyDescent="0.25">
      <c r="A196" s="18" t="s">
        <v>333</v>
      </c>
      <c r="B196" s="19">
        <v>1</v>
      </c>
      <c r="C196" s="20">
        <v>5226.2</v>
      </c>
      <c r="D196" s="20">
        <v>847.99</v>
      </c>
      <c r="E196" s="20">
        <f t="shared" si="3"/>
        <v>847.99</v>
      </c>
      <c r="F196" s="19">
        <v>2</v>
      </c>
      <c r="G196" s="21" t="s">
        <v>527</v>
      </c>
    </row>
    <row r="197" spans="1:7" x14ac:dyDescent="0.25">
      <c r="A197" s="18" t="s">
        <v>336</v>
      </c>
      <c r="B197" s="19">
        <v>5</v>
      </c>
      <c r="C197" s="20">
        <v>2486.75</v>
      </c>
      <c r="D197" s="20">
        <v>1742.45</v>
      </c>
      <c r="E197" s="20">
        <f t="shared" si="3"/>
        <v>348.49</v>
      </c>
      <c r="F197" s="19">
        <v>65</v>
      </c>
      <c r="G197" s="21" t="s">
        <v>527</v>
      </c>
    </row>
    <row r="198" spans="1:7" x14ac:dyDescent="0.25">
      <c r="A198" s="18" t="s">
        <v>341</v>
      </c>
      <c r="B198" s="19">
        <v>1</v>
      </c>
      <c r="C198" s="20">
        <v>575.29</v>
      </c>
      <c r="D198" s="20">
        <v>91.25</v>
      </c>
      <c r="E198" s="20">
        <f t="shared" si="3"/>
        <v>91.25</v>
      </c>
      <c r="F198" s="19">
        <v>120</v>
      </c>
      <c r="G198" s="21" t="s">
        <v>527</v>
      </c>
    </row>
    <row r="199" spans="1:7" x14ac:dyDescent="0.25">
      <c r="A199" s="18" t="s">
        <v>342</v>
      </c>
      <c r="B199" s="19">
        <v>2</v>
      </c>
      <c r="C199" s="20">
        <v>1981.72</v>
      </c>
      <c r="D199" s="20">
        <v>172.63</v>
      </c>
      <c r="E199" s="20">
        <f t="shared" si="3"/>
        <v>86.314999999999998</v>
      </c>
      <c r="F199" s="19">
        <v>181</v>
      </c>
      <c r="G199" s="21" t="s">
        <v>527</v>
      </c>
    </row>
    <row r="200" spans="1:7" x14ac:dyDescent="0.25">
      <c r="A200" s="18" t="s">
        <v>344</v>
      </c>
      <c r="B200" s="19">
        <v>15</v>
      </c>
      <c r="C200" s="20">
        <v>6975.5300000000007</v>
      </c>
      <c r="D200" s="20">
        <v>5541.3899999999994</v>
      </c>
      <c r="E200" s="20">
        <f t="shared" si="3"/>
        <v>369.42599999999999</v>
      </c>
      <c r="F200" s="19">
        <v>333</v>
      </c>
      <c r="G200" s="21" t="s">
        <v>527</v>
      </c>
    </row>
    <row r="201" spans="1:7" x14ac:dyDescent="0.25">
      <c r="A201" s="18" t="s">
        <v>347</v>
      </c>
      <c r="B201" s="19">
        <v>10</v>
      </c>
      <c r="C201" s="20">
        <v>142.1</v>
      </c>
      <c r="D201" s="20">
        <v>65.040000000000006</v>
      </c>
      <c r="E201" s="20">
        <f t="shared" si="3"/>
        <v>6.5040000000000004</v>
      </c>
      <c r="F201" s="19">
        <v>76</v>
      </c>
      <c r="G201" s="21" t="s">
        <v>527</v>
      </c>
    </row>
    <row r="202" spans="1:7" x14ac:dyDescent="0.25">
      <c r="A202" s="18" t="s">
        <v>350</v>
      </c>
      <c r="B202" s="19">
        <v>10</v>
      </c>
      <c r="C202" s="20">
        <v>5504.6799999999994</v>
      </c>
      <c r="D202" s="20">
        <v>2521.85</v>
      </c>
      <c r="E202" s="20">
        <f t="shared" si="3"/>
        <v>252.185</v>
      </c>
      <c r="F202" s="19">
        <v>10</v>
      </c>
      <c r="G202" s="21" t="s">
        <v>527</v>
      </c>
    </row>
    <row r="203" spans="1:7" x14ac:dyDescent="0.25">
      <c r="A203" s="18" t="s">
        <v>353</v>
      </c>
      <c r="B203" s="19">
        <v>165</v>
      </c>
      <c r="C203" s="20">
        <v>5661.8799999999992</v>
      </c>
      <c r="D203" s="20">
        <v>2311.92</v>
      </c>
      <c r="E203" s="20">
        <f t="shared" si="3"/>
        <v>14.011636363636365</v>
      </c>
      <c r="F203" s="19">
        <v>692</v>
      </c>
      <c r="G203" s="21" t="s">
        <v>527</v>
      </c>
    </row>
    <row r="204" spans="1:7" x14ac:dyDescent="0.25">
      <c r="A204" s="18" t="s">
        <v>354</v>
      </c>
      <c r="B204" s="19">
        <v>22</v>
      </c>
      <c r="C204" s="20">
        <v>1658.21</v>
      </c>
      <c r="D204" s="20">
        <v>478.76</v>
      </c>
      <c r="E204" s="20">
        <f t="shared" si="3"/>
        <v>21.761818181818182</v>
      </c>
      <c r="F204" s="19">
        <v>38</v>
      </c>
      <c r="G204" s="21" t="s">
        <v>527</v>
      </c>
    </row>
    <row r="205" spans="1:7" x14ac:dyDescent="0.25">
      <c r="A205" s="18" t="s">
        <v>355</v>
      </c>
      <c r="B205" s="19">
        <v>2</v>
      </c>
      <c r="C205" s="20">
        <v>19.260000000000002</v>
      </c>
      <c r="D205" s="20">
        <v>9.6300000000000008</v>
      </c>
      <c r="E205" s="20">
        <f t="shared" si="3"/>
        <v>4.8150000000000004</v>
      </c>
      <c r="F205" s="19">
        <v>101</v>
      </c>
      <c r="G205" s="21" t="s">
        <v>527</v>
      </c>
    </row>
    <row r="206" spans="1:7" x14ac:dyDescent="0.25">
      <c r="A206" s="18" t="s">
        <v>356</v>
      </c>
      <c r="B206" s="19">
        <v>1</v>
      </c>
      <c r="C206" s="20">
        <v>81.63</v>
      </c>
      <c r="D206" s="20">
        <v>81.63</v>
      </c>
      <c r="E206" s="20">
        <f t="shared" si="3"/>
        <v>81.63</v>
      </c>
      <c r="F206" s="19">
        <v>42</v>
      </c>
      <c r="G206" s="21" t="s">
        <v>527</v>
      </c>
    </row>
    <row r="207" spans="1:7" x14ac:dyDescent="0.25">
      <c r="A207" s="18" t="s">
        <v>358</v>
      </c>
      <c r="B207" s="19">
        <v>1</v>
      </c>
      <c r="C207" s="20">
        <v>21.16</v>
      </c>
      <c r="D207" s="20">
        <v>19.07</v>
      </c>
      <c r="E207" s="20">
        <f t="shared" si="3"/>
        <v>19.07</v>
      </c>
      <c r="F207" s="19">
        <v>20</v>
      </c>
      <c r="G207" s="21" t="s">
        <v>527</v>
      </c>
    </row>
    <row r="208" spans="1:7" x14ac:dyDescent="0.25">
      <c r="A208" s="18" t="s">
        <v>363</v>
      </c>
      <c r="B208" s="19">
        <v>12</v>
      </c>
      <c r="C208" s="20">
        <v>7860.8900000000012</v>
      </c>
      <c r="D208" s="20">
        <v>327.23999999999995</v>
      </c>
      <c r="E208" s="20">
        <f t="shared" si="3"/>
        <v>27.269999999999996</v>
      </c>
      <c r="F208" s="19">
        <v>219</v>
      </c>
      <c r="G208" s="21" t="s">
        <v>527</v>
      </c>
    </row>
    <row r="209" spans="1:7" x14ac:dyDescent="0.25">
      <c r="A209" s="18" t="s">
        <v>364</v>
      </c>
      <c r="B209" s="19">
        <v>5</v>
      </c>
      <c r="C209" s="20">
        <v>5460.84</v>
      </c>
      <c r="D209" s="20">
        <v>2512.15</v>
      </c>
      <c r="E209" s="20">
        <f t="shared" si="3"/>
        <v>502.43</v>
      </c>
      <c r="F209" s="19">
        <v>212</v>
      </c>
      <c r="G209" s="21" t="s">
        <v>527</v>
      </c>
    </row>
    <row r="210" spans="1:7" x14ac:dyDescent="0.25">
      <c r="A210" s="18" t="s">
        <v>365</v>
      </c>
      <c r="B210" s="19">
        <v>9</v>
      </c>
      <c r="C210" s="20">
        <v>67925.240000000005</v>
      </c>
      <c r="D210" s="20">
        <v>41226.67</v>
      </c>
      <c r="E210" s="20">
        <f t="shared" si="3"/>
        <v>4580.7411111111105</v>
      </c>
      <c r="F210" s="19">
        <v>483</v>
      </c>
      <c r="G210" s="21" t="s">
        <v>527</v>
      </c>
    </row>
    <row r="211" spans="1:7" x14ac:dyDescent="0.25">
      <c r="A211" s="18" t="s">
        <v>366</v>
      </c>
      <c r="B211" s="19">
        <v>2</v>
      </c>
      <c r="C211" s="20">
        <v>783.04</v>
      </c>
      <c r="D211" s="20">
        <v>54.98</v>
      </c>
      <c r="E211" s="20">
        <f t="shared" si="3"/>
        <v>27.49</v>
      </c>
      <c r="F211" s="19">
        <v>2</v>
      </c>
      <c r="G211" s="21" t="s">
        <v>527</v>
      </c>
    </row>
    <row r="212" spans="1:7" x14ac:dyDescent="0.25">
      <c r="A212" s="18" t="s">
        <v>369</v>
      </c>
      <c r="B212" s="19">
        <v>42</v>
      </c>
      <c r="C212" s="20">
        <v>157329.13</v>
      </c>
      <c r="D212" s="20">
        <v>7350.8899999999994</v>
      </c>
      <c r="E212" s="20">
        <f t="shared" si="3"/>
        <v>175.02119047619047</v>
      </c>
      <c r="F212" s="19">
        <v>1473</v>
      </c>
      <c r="G212" s="21" t="s">
        <v>527</v>
      </c>
    </row>
    <row r="213" spans="1:7" x14ac:dyDescent="0.25">
      <c r="A213" s="18" t="s">
        <v>377</v>
      </c>
      <c r="B213" s="19">
        <v>2</v>
      </c>
      <c r="C213" s="20">
        <v>43431.86</v>
      </c>
      <c r="D213" s="20">
        <v>30049.34</v>
      </c>
      <c r="E213" s="20">
        <f t="shared" si="3"/>
        <v>15024.67</v>
      </c>
      <c r="F213" s="19">
        <v>42</v>
      </c>
      <c r="G213" s="21" t="s">
        <v>527</v>
      </c>
    </row>
    <row r="214" spans="1:7" x14ac:dyDescent="0.25">
      <c r="A214" s="18" t="s">
        <v>379</v>
      </c>
      <c r="B214" s="19">
        <v>1</v>
      </c>
      <c r="C214" s="20">
        <v>35</v>
      </c>
      <c r="D214" s="20">
        <v>0</v>
      </c>
      <c r="E214" s="20">
        <f t="shared" si="3"/>
        <v>0</v>
      </c>
      <c r="F214" s="19">
        <v>1</v>
      </c>
      <c r="G214" s="21" t="s">
        <v>527</v>
      </c>
    </row>
    <row r="215" spans="1:7" x14ac:dyDescent="0.25">
      <c r="A215" s="18" t="s">
        <v>382</v>
      </c>
      <c r="B215" s="19">
        <v>1</v>
      </c>
      <c r="C215" s="20">
        <v>300.86</v>
      </c>
      <c r="D215" s="20">
        <v>0</v>
      </c>
      <c r="E215" s="20">
        <f t="shared" si="3"/>
        <v>0</v>
      </c>
      <c r="F215" s="19">
        <v>1</v>
      </c>
      <c r="G215" s="21" t="s">
        <v>527</v>
      </c>
    </row>
    <row r="216" spans="1:7" x14ac:dyDescent="0.25">
      <c r="A216" s="18" t="s">
        <v>383</v>
      </c>
      <c r="B216" s="19">
        <v>1</v>
      </c>
      <c r="C216" s="20">
        <v>211.6</v>
      </c>
      <c r="D216" s="20">
        <v>0</v>
      </c>
      <c r="E216" s="20">
        <f t="shared" si="3"/>
        <v>0</v>
      </c>
      <c r="F216" s="19">
        <v>4000</v>
      </c>
      <c r="G216" s="21" t="s">
        <v>527</v>
      </c>
    </row>
    <row r="217" spans="1:7" x14ac:dyDescent="0.25">
      <c r="A217" s="18" t="s">
        <v>384</v>
      </c>
      <c r="B217" s="19">
        <v>1</v>
      </c>
      <c r="C217" s="20">
        <v>300</v>
      </c>
      <c r="D217" s="20">
        <v>224.85</v>
      </c>
      <c r="E217" s="20">
        <f t="shared" si="3"/>
        <v>224.85</v>
      </c>
      <c r="F217" s="19">
        <v>1</v>
      </c>
      <c r="G217" s="21" t="s">
        <v>527</v>
      </c>
    </row>
    <row r="218" spans="1:7" x14ac:dyDescent="0.25">
      <c r="A218" s="18" t="s">
        <v>385</v>
      </c>
      <c r="B218" s="19">
        <v>4</v>
      </c>
      <c r="C218" s="20">
        <v>35659.22</v>
      </c>
      <c r="D218" s="20">
        <v>32669.15</v>
      </c>
      <c r="E218" s="20">
        <f t="shared" si="3"/>
        <v>8167.2875000000004</v>
      </c>
      <c r="F218" s="19">
        <v>42</v>
      </c>
      <c r="G218" s="21" t="s">
        <v>527</v>
      </c>
    </row>
    <row r="219" spans="1:7" x14ac:dyDescent="0.25">
      <c r="A219" s="18" t="s">
        <v>386</v>
      </c>
      <c r="B219" s="19">
        <v>2</v>
      </c>
      <c r="C219" s="20">
        <v>105.11</v>
      </c>
      <c r="D219" s="20">
        <v>86.679999999999993</v>
      </c>
      <c r="E219" s="20">
        <f t="shared" si="3"/>
        <v>43.339999999999996</v>
      </c>
      <c r="F219" s="19">
        <v>101</v>
      </c>
      <c r="G219" s="21" t="s">
        <v>527</v>
      </c>
    </row>
    <row r="220" spans="1:7" x14ac:dyDescent="0.25">
      <c r="A220" s="18" t="s">
        <v>388</v>
      </c>
      <c r="B220" s="19">
        <v>1</v>
      </c>
      <c r="C220" s="20">
        <v>105.85</v>
      </c>
      <c r="D220" s="20">
        <v>0</v>
      </c>
      <c r="E220" s="20">
        <f t="shared" si="3"/>
        <v>0</v>
      </c>
      <c r="F220" s="19">
        <v>60</v>
      </c>
      <c r="G220" s="21" t="s">
        <v>527</v>
      </c>
    </row>
    <row r="221" spans="1:7" x14ac:dyDescent="0.25">
      <c r="A221" s="18" t="s">
        <v>389</v>
      </c>
      <c r="B221" s="19">
        <v>3</v>
      </c>
      <c r="C221" s="20">
        <v>324</v>
      </c>
      <c r="D221" s="20">
        <v>36.860000000000007</v>
      </c>
      <c r="E221" s="20">
        <f t="shared" si="3"/>
        <v>12.286666666666669</v>
      </c>
      <c r="F221" s="19">
        <v>793</v>
      </c>
      <c r="G221" s="21" t="s">
        <v>527</v>
      </c>
    </row>
    <row r="222" spans="1:7" x14ac:dyDescent="0.25">
      <c r="A222" s="18" t="s">
        <v>390</v>
      </c>
      <c r="B222" s="19">
        <v>1</v>
      </c>
      <c r="C222" s="20">
        <v>101.59</v>
      </c>
      <c r="D222" s="20">
        <v>0</v>
      </c>
      <c r="E222" s="20">
        <f t="shared" si="3"/>
        <v>0</v>
      </c>
      <c r="F222" s="19">
        <v>60</v>
      </c>
      <c r="G222" s="21" t="s">
        <v>527</v>
      </c>
    </row>
    <row r="223" spans="1:7" x14ac:dyDescent="0.25">
      <c r="A223" s="18" t="s">
        <v>391</v>
      </c>
      <c r="B223" s="19">
        <v>1</v>
      </c>
      <c r="C223" s="20">
        <v>10.6</v>
      </c>
      <c r="D223" s="20">
        <v>10.6</v>
      </c>
      <c r="E223" s="20">
        <f t="shared" si="3"/>
        <v>10.6</v>
      </c>
      <c r="F223" s="19">
        <v>177</v>
      </c>
      <c r="G223" s="21" t="s">
        <v>527</v>
      </c>
    </row>
    <row r="224" spans="1:7" x14ac:dyDescent="0.25">
      <c r="A224" s="18" t="s">
        <v>392</v>
      </c>
      <c r="B224" s="19">
        <v>29</v>
      </c>
      <c r="C224" s="20">
        <v>2152.52</v>
      </c>
      <c r="D224" s="20">
        <v>143.56</v>
      </c>
      <c r="E224" s="20">
        <f t="shared" si="3"/>
        <v>4.950344827586207</v>
      </c>
      <c r="F224" s="19">
        <v>783</v>
      </c>
      <c r="G224" s="21" t="s">
        <v>527</v>
      </c>
    </row>
    <row r="225" spans="1:7" x14ac:dyDescent="0.25">
      <c r="A225" s="18" t="s">
        <v>393</v>
      </c>
      <c r="B225" s="19">
        <v>1</v>
      </c>
      <c r="C225" s="20">
        <v>110.53</v>
      </c>
      <c r="D225" s="20">
        <v>50.05</v>
      </c>
      <c r="E225" s="20">
        <f t="shared" si="3"/>
        <v>50.05</v>
      </c>
      <c r="F225" s="19">
        <v>90</v>
      </c>
      <c r="G225" s="21" t="s">
        <v>527</v>
      </c>
    </row>
    <row r="226" spans="1:7" x14ac:dyDescent="0.25">
      <c r="A226" s="18" t="s">
        <v>394</v>
      </c>
      <c r="B226" s="19">
        <v>1</v>
      </c>
      <c r="C226" s="20">
        <v>730</v>
      </c>
      <c r="D226" s="20">
        <v>0</v>
      </c>
      <c r="E226" s="20">
        <f t="shared" si="3"/>
        <v>0</v>
      </c>
      <c r="F226" s="19">
        <v>2</v>
      </c>
      <c r="G226" s="21" t="s">
        <v>527</v>
      </c>
    </row>
    <row r="227" spans="1:7" x14ac:dyDescent="0.25">
      <c r="A227" s="18" t="s">
        <v>398</v>
      </c>
      <c r="B227" s="19">
        <v>10</v>
      </c>
      <c r="C227" s="20">
        <v>824.44</v>
      </c>
      <c r="D227" s="20">
        <v>78.509999999999991</v>
      </c>
      <c r="E227" s="20">
        <f t="shared" si="3"/>
        <v>7.8509999999999991</v>
      </c>
      <c r="F227" s="19">
        <v>1222</v>
      </c>
      <c r="G227" s="21" t="s">
        <v>527</v>
      </c>
    </row>
    <row r="228" spans="1:7" x14ac:dyDescent="0.25">
      <c r="A228" s="18" t="s">
        <v>399</v>
      </c>
      <c r="B228" s="19">
        <v>67</v>
      </c>
      <c r="C228" s="20">
        <v>1126.96</v>
      </c>
      <c r="D228" s="20">
        <v>545.74</v>
      </c>
      <c r="E228" s="20">
        <f t="shared" si="3"/>
        <v>8.1453731343283575</v>
      </c>
      <c r="F228" s="19">
        <v>431</v>
      </c>
      <c r="G228" s="21" t="s">
        <v>527</v>
      </c>
    </row>
    <row r="229" spans="1:7" x14ac:dyDescent="0.25">
      <c r="A229" s="18" t="s">
        <v>402</v>
      </c>
      <c r="B229" s="19">
        <v>14</v>
      </c>
      <c r="C229" s="20">
        <v>883.30000000000007</v>
      </c>
      <c r="D229" s="20">
        <v>292.44</v>
      </c>
      <c r="E229" s="20">
        <f t="shared" si="3"/>
        <v>20.888571428571428</v>
      </c>
      <c r="F229" s="19">
        <v>413</v>
      </c>
      <c r="G229" s="21" t="s">
        <v>527</v>
      </c>
    </row>
    <row r="230" spans="1:7" x14ac:dyDescent="0.25">
      <c r="A230" s="18" t="s">
        <v>404</v>
      </c>
      <c r="B230" s="19">
        <v>3</v>
      </c>
      <c r="C230" s="20">
        <v>5359.83</v>
      </c>
      <c r="D230" s="20">
        <v>113.01</v>
      </c>
      <c r="E230" s="20">
        <f t="shared" si="3"/>
        <v>37.67</v>
      </c>
      <c r="F230" s="19">
        <v>3</v>
      </c>
      <c r="G230" s="21" t="s">
        <v>527</v>
      </c>
    </row>
    <row r="231" spans="1:7" x14ac:dyDescent="0.25">
      <c r="A231" s="18" t="s">
        <v>412</v>
      </c>
      <c r="B231" s="19">
        <v>2</v>
      </c>
      <c r="C231" s="20">
        <v>2138.56</v>
      </c>
      <c r="D231" s="20">
        <v>135.96</v>
      </c>
      <c r="E231" s="20">
        <f t="shared" si="3"/>
        <v>67.98</v>
      </c>
      <c r="F231" s="19">
        <v>61</v>
      </c>
      <c r="G231" s="21" t="s">
        <v>527</v>
      </c>
    </row>
    <row r="232" spans="1:7" x14ac:dyDescent="0.25">
      <c r="A232" s="18" t="s">
        <v>414</v>
      </c>
      <c r="B232" s="19">
        <v>4</v>
      </c>
      <c r="C232" s="20">
        <v>212.39999999999998</v>
      </c>
      <c r="D232" s="20">
        <v>10.130000000000001</v>
      </c>
      <c r="E232" s="20">
        <f t="shared" si="3"/>
        <v>2.5325000000000002</v>
      </c>
      <c r="F232" s="19">
        <v>49</v>
      </c>
      <c r="G232" s="21" t="s">
        <v>527</v>
      </c>
    </row>
    <row r="233" spans="1:7" x14ac:dyDescent="0.25">
      <c r="A233" s="18" t="s">
        <v>416</v>
      </c>
      <c r="B233" s="19">
        <v>1</v>
      </c>
      <c r="C233" s="20">
        <v>26.71</v>
      </c>
      <c r="D233" s="20">
        <v>18.75</v>
      </c>
      <c r="E233" s="20">
        <f t="shared" si="3"/>
        <v>18.75</v>
      </c>
      <c r="F233" s="19">
        <v>14</v>
      </c>
      <c r="G233" s="21" t="s">
        <v>527</v>
      </c>
    </row>
    <row r="234" spans="1:7" x14ac:dyDescent="0.25">
      <c r="A234" s="18" t="s">
        <v>417</v>
      </c>
      <c r="B234" s="19">
        <v>35</v>
      </c>
      <c r="C234" s="20">
        <v>1240</v>
      </c>
      <c r="D234" s="20">
        <v>103.88</v>
      </c>
      <c r="E234" s="20">
        <f t="shared" si="3"/>
        <v>2.968</v>
      </c>
      <c r="F234" s="19">
        <v>30</v>
      </c>
      <c r="G234" s="21" t="s">
        <v>527</v>
      </c>
    </row>
    <row r="235" spans="1:7" x14ac:dyDescent="0.25">
      <c r="A235" s="18" t="s">
        <v>418</v>
      </c>
      <c r="B235" s="19">
        <v>2</v>
      </c>
      <c r="C235" s="20">
        <v>4374.6400000000003</v>
      </c>
      <c r="D235" s="20">
        <v>2547.7399999999998</v>
      </c>
      <c r="E235" s="20">
        <f t="shared" si="3"/>
        <v>1273.8699999999999</v>
      </c>
      <c r="F235" s="19">
        <v>180</v>
      </c>
      <c r="G235" s="21" t="s">
        <v>527</v>
      </c>
    </row>
    <row r="236" spans="1:7" x14ac:dyDescent="0.25">
      <c r="A236" s="18" t="s">
        <v>419</v>
      </c>
      <c r="B236" s="19">
        <v>5</v>
      </c>
      <c r="C236" s="20">
        <v>1008.83</v>
      </c>
      <c r="D236" s="20">
        <v>49.44</v>
      </c>
      <c r="E236" s="20">
        <f t="shared" si="3"/>
        <v>9.8879999999999999</v>
      </c>
      <c r="F236" s="19">
        <v>1201</v>
      </c>
      <c r="G236" s="21" t="s">
        <v>527</v>
      </c>
    </row>
    <row r="237" spans="1:7" x14ac:dyDescent="0.25">
      <c r="A237" s="18" t="s">
        <v>420</v>
      </c>
      <c r="B237" s="19">
        <v>11</v>
      </c>
      <c r="C237" s="20">
        <v>2125.34</v>
      </c>
      <c r="D237" s="20">
        <v>11.1</v>
      </c>
      <c r="E237" s="20">
        <f t="shared" si="3"/>
        <v>1.009090909090909</v>
      </c>
      <c r="F237" s="19">
        <v>3000</v>
      </c>
      <c r="G237" s="21" t="s">
        <v>527</v>
      </c>
    </row>
    <row r="238" spans="1:7" x14ac:dyDescent="0.25">
      <c r="A238" s="18" t="s">
        <v>422</v>
      </c>
      <c r="B238" s="19">
        <v>1</v>
      </c>
      <c r="C238" s="20">
        <v>7.25</v>
      </c>
      <c r="D238" s="20">
        <v>7.25</v>
      </c>
      <c r="E238" s="20">
        <f t="shared" si="3"/>
        <v>7.25</v>
      </c>
      <c r="F238" s="19">
        <v>100</v>
      </c>
      <c r="G238" s="21" t="s">
        <v>527</v>
      </c>
    </row>
    <row r="239" spans="1:7" x14ac:dyDescent="0.25">
      <c r="A239" s="18" t="s">
        <v>426</v>
      </c>
      <c r="B239" s="19">
        <v>24</v>
      </c>
      <c r="C239" s="20">
        <v>14197.86</v>
      </c>
      <c r="D239" s="20">
        <v>10103.94</v>
      </c>
      <c r="E239" s="20">
        <f t="shared" si="3"/>
        <v>420.9975</v>
      </c>
      <c r="F239" s="19">
        <v>458</v>
      </c>
      <c r="G239" s="21" t="s">
        <v>527</v>
      </c>
    </row>
    <row r="240" spans="1:7" x14ac:dyDescent="0.25">
      <c r="A240" s="18" t="s">
        <v>427</v>
      </c>
      <c r="B240" s="19">
        <v>5</v>
      </c>
      <c r="C240" s="20">
        <v>2785.7</v>
      </c>
      <c r="D240" s="20">
        <v>355.58</v>
      </c>
      <c r="E240" s="20">
        <f t="shared" si="3"/>
        <v>71.116</v>
      </c>
      <c r="F240" s="19">
        <v>62</v>
      </c>
      <c r="G240" s="21" t="s">
        <v>527</v>
      </c>
    </row>
    <row r="241" spans="1:7" x14ac:dyDescent="0.25">
      <c r="A241" s="18" t="s">
        <v>428</v>
      </c>
      <c r="B241" s="19">
        <v>7</v>
      </c>
      <c r="C241" s="20">
        <v>1560.9399999999998</v>
      </c>
      <c r="D241" s="20">
        <v>102.91</v>
      </c>
      <c r="E241" s="20">
        <f t="shared" si="3"/>
        <v>14.70142857142857</v>
      </c>
      <c r="F241" s="19">
        <v>7</v>
      </c>
      <c r="G241" s="21" t="s">
        <v>527</v>
      </c>
    </row>
    <row r="242" spans="1:7" x14ac:dyDescent="0.25">
      <c r="A242" s="18" t="s">
        <v>429</v>
      </c>
      <c r="B242" s="19">
        <v>7</v>
      </c>
      <c r="C242" s="20">
        <v>15240</v>
      </c>
      <c r="D242" s="20">
        <v>4166.1499999999996</v>
      </c>
      <c r="E242" s="20">
        <f t="shared" si="3"/>
        <v>595.16428571428571</v>
      </c>
      <c r="F242" s="19">
        <v>21</v>
      </c>
      <c r="G242" s="21" t="s">
        <v>527</v>
      </c>
    </row>
    <row r="243" spans="1:7" x14ac:dyDescent="0.25">
      <c r="A243" s="18" t="s">
        <v>430</v>
      </c>
      <c r="B243" s="19">
        <v>1</v>
      </c>
      <c r="C243" s="20">
        <v>2500</v>
      </c>
      <c r="D243" s="20">
        <v>976.65</v>
      </c>
      <c r="E243" s="20">
        <f t="shared" si="3"/>
        <v>976.65</v>
      </c>
      <c r="F243" s="19">
        <v>5</v>
      </c>
      <c r="G243" s="21" t="s">
        <v>527</v>
      </c>
    </row>
    <row r="244" spans="1:7" x14ac:dyDescent="0.25">
      <c r="A244" s="18" t="s">
        <v>431</v>
      </c>
      <c r="B244" s="19">
        <v>1</v>
      </c>
      <c r="C244" s="20">
        <v>600</v>
      </c>
      <c r="D244" s="20">
        <v>0</v>
      </c>
      <c r="E244" s="20">
        <f t="shared" si="3"/>
        <v>0</v>
      </c>
      <c r="F244" s="19">
        <v>1</v>
      </c>
      <c r="G244" s="21" t="s">
        <v>527</v>
      </c>
    </row>
    <row r="245" spans="1:7" x14ac:dyDescent="0.25">
      <c r="A245" s="18" t="s">
        <v>432</v>
      </c>
      <c r="B245" s="19">
        <v>3</v>
      </c>
      <c r="C245" s="20">
        <v>277.45</v>
      </c>
      <c r="D245" s="20">
        <v>169.44</v>
      </c>
      <c r="E245" s="20">
        <f t="shared" si="3"/>
        <v>56.48</v>
      </c>
      <c r="F245" s="19">
        <v>111</v>
      </c>
      <c r="G245" s="21" t="s">
        <v>527</v>
      </c>
    </row>
    <row r="246" spans="1:7" x14ac:dyDescent="0.25">
      <c r="A246" s="18" t="s">
        <v>433</v>
      </c>
      <c r="B246" s="19">
        <v>1</v>
      </c>
      <c r="C246" s="20">
        <v>954.89</v>
      </c>
      <c r="D246" s="20">
        <v>954.89</v>
      </c>
      <c r="E246" s="20">
        <f t="shared" si="3"/>
        <v>954.89</v>
      </c>
      <c r="F246" s="19">
        <v>8</v>
      </c>
      <c r="G246" s="21" t="s">
        <v>527</v>
      </c>
    </row>
    <row r="247" spans="1:7" x14ac:dyDescent="0.25">
      <c r="A247" s="18" t="s">
        <v>436</v>
      </c>
      <c r="B247" s="19">
        <v>2</v>
      </c>
      <c r="C247" s="20">
        <v>1857.6699999999998</v>
      </c>
      <c r="D247" s="20">
        <v>1007.91</v>
      </c>
      <c r="E247" s="20">
        <f t="shared" si="3"/>
        <v>503.95499999999998</v>
      </c>
      <c r="F247" s="19">
        <v>2</v>
      </c>
      <c r="G247" s="21" t="s">
        <v>527</v>
      </c>
    </row>
    <row r="248" spans="1:7" x14ac:dyDescent="0.25">
      <c r="A248" s="18" t="s">
        <v>437</v>
      </c>
      <c r="B248" s="19">
        <v>2</v>
      </c>
      <c r="C248" s="20">
        <v>37.58</v>
      </c>
      <c r="D248" s="20">
        <v>37.58</v>
      </c>
      <c r="E248" s="20">
        <f t="shared" si="3"/>
        <v>18.79</v>
      </c>
      <c r="F248" s="19">
        <v>60</v>
      </c>
      <c r="G248" s="21" t="s">
        <v>527</v>
      </c>
    </row>
    <row r="249" spans="1:7" x14ac:dyDescent="0.25">
      <c r="A249" s="18" t="s">
        <v>439</v>
      </c>
      <c r="B249" s="19">
        <v>24</v>
      </c>
      <c r="C249" s="20">
        <v>29916.579999999998</v>
      </c>
      <c r="D249" s="20">
        <v>19559.050000000003</v>
      </c>
      <c r="E249" s="20">
        <f t="shared" si="3"/>
        <v>814.96041666666679</v>
      </c>
      <c r="F249" s="19">
        <v>2512</v>
      </c>
      <c r="G249" s="21" t="s">
        <v>527</v>
      </c>
    </row>
    <row r="250" spans="1:7" x14ac:dyDescent="0.25">
      <c r="A250" s="18" t="s">
        <v>441</v>
      </c>
      <c r="B250" s="19">
        <v>9</v>
      </c>
      <c r="C250" s="20">
        <v>9665.0400000000009</v>
      </c>
      <c r="D250" s="20">
        <v>5891.8899999999994</v>
      </c>
      <c r="E250" s="20">
        <f t="shared" si="3"/>
        <v>654.65444444444438</v>
      </c>
      <c r="F250" s="19">
        <v>19</v>
      </c>
      <c r="G250" s="21" t="s">
        <v>527</v>
      </c>
    </row>
    <row r="251" spans="1:7" x14ac:dyDescent="0.25">
      <c r="A251" s="18" t="s">
        <v>442</v>
      </c>
      <c r="B251" s="19">
        <v>25</v>
      </c>
      <c r="C251" s="20">
        <v>242.82000000000002</v>
      </c>
      <c r="D251" s="20">
        <v>11.66</v>
      </c>
      <c r="E251" s="20">
        <f t="shared" si="3"/>
        <v>0.46639999999999998</v>
      </c>
      <c r="F251" s="19">
        <v>731</v>
      </c>
      <c r="G251" s="21" t="s">
        <v>527</v>
      </c>
    </row>
    <row r="252" spans="1:7" x14ac:dyDescent="0.25">
      <c r="A252" s="18" t="s">
        <v>443</v>
      </c>
      <c r="B252" s="19">
        <v>6</v>
      </c>
      <c r="C252" s="20">
        <v>57.010000000000005</v>
      </c>
      <c r="D252" s="20">
        <v>24.61</v>
      </c>
      <c r="E252" s="20">
        <f t="shared" si="3"/>
        <v>4.1016666666666666</v>
      </c>
      <c r="F252" s="19">
        <v>441</v>
      </c>
      <c r="G252" s="21" t="s">
        <v>527</v>
      </c>
    </row>
    <row r="253" spans="1:7" x14ac:dyDescent="0.25">
      <c r="A253" s="18" t="s">
        <v>445</v>
      </c>
      <c r="B253" s="19">
        <v>2</v>
      </c>
      <c r="C253" s="20">
        <v>1555.2</v>
      </c>
      <c r="D253" s="20">
        <v>15.52</v>
      </c>
      <c r="E253" s="20">
        <f t="shared" si="3"/>
        <v>7.76</v>
      </c>
      <c r="F253" s="19">
        <v>2</v>
      </c>
      <c r="G253" s="21" t="s">
        <v>527</v>
      </c>
    </row>
    <row r="254" spans="1:7" x14ac:dyDescent="0.25">
      <c r="A254" s="18" t="s">
        <v>446</v>
      </c>
      <c r="B254" s="19">
        <v>39</v>
      </c>
      <c r="C254" s="20">
        <v>42634.39</v>
      </c>
      <c r="D254" s="20">
        <v>9388.8900000000012</v>
      </c>
      <c r="E254" s="20">
        <f t="shared" si="3"/>
        <v>240.74076923076927</v>
      </c>
      <c r="F254" s="19">
        <v>817</v>
      </c>
      <c r="G254" s="21" t="s">
        <v>527</v>
      </c>
    </row>
    <row r="255" spans="1:7" x14ac:dyDescent="0.25">
      <c r="A255" s="18" t="s">
        <v>448</v>
      </c>
      <c r="B255" s="19">
        <v>2</v>
      </c>
      <c r="C255" s="20">
        <v>365.96</v>
      </c>
      <c r="D255" s="20">
        <v>19.440000000000001</v>
      </c>
      <c r="E255" s="20">
        <f t="shared" si="3"/>
        <v>9.7200000000000006</v>
      </c>
      <c r="F255" s="19">
        <v>60</v>
      </c>
      <c r="G255" s="21" t="s">
        <v>527</v>
      </c>
    </row>
    <row r="256" spans="1:7" x14ac:dyDescent="0.25">
      <c r="A256" s="18" t="s">
        <v>450</v>
      </c>
      <c r="B256" s="19">
        <v>15</v>
      </c>
      <c r="C256" s="20">
        <v>498.8</v>
      </c>
      <c r="D256" s="20">
        <v>38.51</v>
      </c>
      <c r="E256" s="20">
        <f t="shared" si="3"/>
        <v>2.567333333333333</v>
      </c>
      <c r="F256" s="19">
        <v>15</v>
      </c>
      <c r="G256" s="21" t="s">
        <v>527</v>
      </c>
    </row>
    <row r="257" spans="1:7" x14ac:dyDescent="0.25">
      <c r="A257" s="18" t="s">
        <v>451</v>
      </c>
      <c r="B257" s="19">
        <v>3</v>
      </c>
      <c r="C257" s="20">
        <v>53.32</v>
      </c>
      <c r="D257" s="20">
        <v>41.13</v>
      </c>
      <c r="E257" s="20">
        <f t="shared" si="3"/>
        <v>13.71</v>
      </c>
      <c r="F257" s="19">
        <v>216</v>
      </c>
      <c r="G257" s="21" t="s">
        <v>527</v>
      </c>
    </row>
    <row r="258" spans="1:7" x14ac:dyDescent="0.25">
      <c r="A258" s="18" t="s">
        <v>452</v>
      </c>
      <c r="B258" s="19">
        <v>17</v>
      </c>
      <c r="C258" s="20">
        <v>217.92</v>
      </c>
      <c r="D258" s="20">
        <v>93.78</v>
      </c>
      <c r="E258" s="20">
        <f t="shared" ref="E258:E321" si="4">D258/B258</f>
        <v>5.5164705882352942</v>
      </c>
      <c r="F258" s="19">
        <v>136</v>
      </c>
      <c r="G258" s="21" t="s">
        <v>527</v>
      </c>
    </row>
    <row r="259" spans="1:7" x14ac:dyDescent="0.25">
      <c r="A259" s="18" t="s">
        <v>453</v>
      </c>
      <c r="B259" s="19">
        <v>5</v>
      </c>
      <c r="C259" s="20">
        <v>3102.73</v>
      </c>
      <c r="D259" s="20">
        <v>985.95</v>
      </c>
      <c r="E259" s="20">
        <f t="shared" si="4"/>
        <v>197.19</v>
      </c>
      <c r="F259" s="19">
        <v>184</v>
      </c>
      <c r="G259" s="21" t="s">
        <v>527</v>
      </c>
    </row>
    <row r="260" spans="1:7" x14ac:dyDescent="0.25">
      <c r="A260" s="18" t="s">
        <v>454</v>
      </c>
      <c r="B260" s="19">
        <v>20</v>
      </c>
      <c r="C260" s="20">
        <v>900.32999999999993</v>
      </c>
      <c r="D260" s="20">
        <v>246.21</v>
      </c>
      <c r="E260" s="20">
        <f t="shared" si="4"/>
        <v>12.310500000000001</v>
      </c>
      <c r="F260" s="19">
        <v>645</v>
      </c>
      <c r="G260" s="21" t="s">
        <v>527</v>
      </c>
    </row>
    <row r="261" spans="1:7" x14ac:dyDescent="0.25">
      <c r="A261" s="18" t="s">
        <v>456</v>
      </c>
      <c r="B261" s="19">
        <v>28</v>
      </c>
      <c r="C261" s="20">
        <v>1039200</v>
      </c>
      <c r="D261" s="20">
        <v>119447.56</v>
      </c>
      <c r="E261" s="20">
        <f t="shared" si="4"/>
        <v>4265.9842857142858</v>
      </c>
      <c r="F261" s="19">
        <v>14801</v>
      </c>
      <c r="G261" s="21" t="s">
        <v>527</v>
      </c>
    </row>
    <row r="262" spans="1:7" x14ac:dyDescent="0.25">
      <c r="A262" s="18" t="s">
        <v>457</v>
      </c>
      <c r="B262" s="19">
        <v>9</v>
      </c>
      <c r="C262" s="20">
        <v>87.69</v>
      </c>
      <c r="D262" s="20">
        <v>56.01</v>
      </c>
      <c r="E262" s="20">
        <f t="shared" si="4"/>
        <v>6.2233333333333327</v>
      </c>
      <c r="F262" s="19">
        <v>106</v>
      </c>
      <c r="G262" s="21" t="s">
        <v>527</v>
      </c>
    </row>
    <row r="263" spans="1:7" x14ac:dyDescent="0.25">
      <c r="A263" s="18" t="s">
        <v>458</v>
      </c>
      <c r="B263" s="19">
        <v>14</v>
      </c>
      <c r="C263" s="20">
        <v>3015.04</v>
      </c>
      <c r="D263" s="20">
        <v>1607.44</v>
      </c>
      <c r="E263" s="20">
        <f t="shared" si="4"/>
        <v>114.81714285714285</v>
      </c>
      <c r="F263" s="19">
        <v>63</v>
      </c>
      <c r="G263" s="21" t="s">
        <v>527</v>
      </c>
    </row>
    <row r="264" spans="1:7" x14ac:dyDescent="0.25">
      <c r="A264" s="18" t="s">
        <v>461</v>
      </c>
      <c r="B264" s="19">
        <v>4</v>
      </c>
      <c r="C264" s="20">
        <v>4340.3599999999997</v>
      </c>
      <c r="D264" s="20">
        <v>810.12</v>
      </c>
      <c r="E264" s="20">
        <f t="shared" si="4"/>
        <v>202.53</v>
      </c>
      <c r="F264" s="19">
        <v>12</v>
      </c>
      <c r="G264" s="21" t="s">
        <v>527</v>
      </c>
    </row>
    <row r="265" spans="1:7" x14ac:dyDescent="0.25">
      <c r="A265" s="18" t="s">
        <v>464</v>
      </c>
      <c r="B265" s="19">
        <v>17</v>
      </c>
      <c r="C265" s="20">
        <v>20556.080000000002</v>
      </c>
      <c r="D265" s="20">
        <v>5491.68</v>
      </c>
      <c r="E265" s="20">
        <f t="shared" si="4"/>
        <v>323.04000000000002</v>
      </c>
      <c r="F265" s="19">
        <v>616</v>
      </c>
      <c r="G265" s="21" t="s">
        <v>527</v>
      </c>
    </row>
    <row r="266" spans="1:7" x14ac:dyDescent="0.25">
      <c r="A266" s="18" t="s">
        <v>465</v>
      </c>
      <c r="B266" s="19">
        <v>14</v>
      </c>
      <c r="C266" s="20">
        <v>2700.59</v>
      </c>
      <c r="D266" s="20">
        <v>200.61</v>
      </c>
      <c r="E266" s="20">
        <f t="shared" si="4"/>
        <v>14.329285714285716</v>
      </c>
      <c r="F266" s="19">
        <v>721</v>
      </c>
      <c r="G266" s="21" t="s">
        <v>527</v>
      </c>
    </row>
    <row r="267" spans="1:7" x14ac:dyDescent="0.25">
      <c r="A267" s="18" t="s">
        <v>467</v>
      </c>
      <c r="B267" s="19">
        <v>1</v>
      </c>
      <c r="C267" s="20">
        <v>3992.8</v>
      </c>
      <c r="D267" s="20">
        <v>2766.17</v>
      </c>
      <c r="E267" s="20">
        <f t="shared" si="4"/>
        <v>2766.17</v>
      </c>
      <c r="F267" s="19">
        <v>1</v>
      </c>
      <c r="G267" s="21" t="s">
        <v>527</v>
      </c>
    </row>
    <row r="268" spans="1:7" x14ac:dyDescent="0.25">
      <c r="A268" s="18" t="s">
        <v>468</v>
      </c>
      <c r="B268" s="19">
        <v>3</v>
      </c>
      <c r="C268" s="20">
        <v>1798.62</v>
      </c>
      <c r="D268" s="20">
        <v>91.91</v>
      </c>
      <c r="E268" s="20">
        <f t="shared" si="4"/>
        <v>30.636666666666667</v>
      </c>
      <c r="F268" s="19">
        <v>3</v>
      </c>
      <c r="G268" s="21" t="s">
        <v>527</v>
      </c>
    </row>
    <row r="269" spans="1:7" x14ac:dyDescent="0.25">
      <c r="A269" s="18" t="s">
        <v>469</v>
      </c>
      <c r="B269" s="19">
        <v>1</v>
      </c>
      <c r="C269" s="20">
        <v>136.91</v>
      </c>
      <c r="D269" s="20">
        <v>132.26</v>
      </c>
      <c r="E269" s="20">
        <f t="shared" si="4"/>
        <v>132.26</v>
      </c>
      <c r="F269" s="19">
        <v>90</v>
      </c>
      <c r="G269" s="21" t="s">
        <v>527</v>
      </c>
    </row>
    <row r="270" spans="1:7" x14ac:dyDescent="0.25">
      <c r="A270" s="18" t="s">
        <v>470</v>
      </c>
      <c r="B270" s="19">
        <v>4</v>
      </c>
      <c r="C270" s="20">
        <v>182.6</v>
      </c>
      <c r="D270" s="20">
        <v>6.6</v>
      </c>
      <c r="E270" s="20">
        <f t="shared" si="4"/>
        <v>1.65</v>
      </c>
      <c r="F270" s="19">
        <v>150</v>
      </c>
      <c r="G270" s="21" t="s">
        <v>527</v>
      </c>
    </row>
    <row r="271" spans="1:7" x14ac:dyDescent="0.25">
      <c r="A271" s="18" t="s">
        <v>471</v>
      </c>
      <c r="B271" s="19">
        <v>4</v>
      </c>
      <c r="C271" s="20">
        <v>861.79000000000008</v>
      </c>
      <c r="D271" s="20">
        <v>162.06</v>
      </c>
      <c r="E271" s="20">
        <f t="shared" si="4"/>
        <v>40.515000000000001</v>
      </c>
      <c r="F271" s="19">
        <v>91</v>
      </c>
      <c r="G271" s="21" t="s">
        <v>527</v>
      </c>
    </row>
    <row r="272" spans="1:7" x14ac:dyDescent="0.25">
      <c r="A272" s="18" t="s">
        <v>473</v>
      </c>
      <c r="B272" s="19">
        <v>1</v>
      </c>
      <c r="C272" s="20">
        <v>1200</v>
      </c>
      <c r="D272" s="20">
        <v>104.88</v>
      </c>
      <c r="E272" s="20">
        <f t="shared" si="4"/>
        <v>104.88</v>
      </c>
      <c r="F272" s="19">
        <v>30</v>
      </c>
      <c r="G272" s="21" t="s">
        <v>527</v>
      </c>
    </row>
    <row r="273" spans="1:7" x14ac:dyDescent="0.25">
      <c r="A273" s="18" t="s">
        <v>474</v>
      </c>
      <c r="B273" s="19">
        <v>2</v>
      </c>
      <c r="C273" s="20">
        <v>1632.31</v>
      </c>
      <c r="D273" s="20">
        <v>1223.3</v>
      </c>
      <c r="E273" s="20">
        <f t="shared" si="4"/>
        <v>611.65</v>
      </c>
      <c r="F273" s="19">
        <v>226</v>
      </c>
      <c r="G273" s="21" t="s">
        <v>527</v>
      </c>
    </row>
    <row r="274" spans="1:7" x14ac:dyDescent="0.25">
      <c r="A274" s="18" t="s">
        <v>475</v>
      </c>
      <c r="B274" s="19">
        <v>3</v>
      </c>
      <c r="C274" s="20">
        <v>103.68</v>
      </c>
      <c r="D274" s="20">
        <v>24.53</v>
      </c>
      <c r="E274" s="20">
        <f t="shared" si="4"/>
        <v>8.1766666666666676</v>
      </c>
      <c r="F274" s="19">
        <v>4</v>
      </c>
      <c r="G274" s="21" t="s">
        <v>527</v>
      </c>
    </row>
    <row r="275" spans="1:7" x14ac:dyDescent="0.25">
      <c r="A275" s="18" t="s">
        <v>479</v>
      </c>
      <c r="B275" s="19">
        <v>33</v>
      </c>
      <c r="C275" s="20">
        <v>296.20000000000005</v>
      </c>
      <c r="D275" s="20">
        <v>142.57</v>
      </c>
      <c r="E275" s="20">
        <f t="shared" si="4"/>
        <v>4.3203030303030303</v>
      </c>
      <c r="F275" s="19">
        <v>257</v>
      </c>
      <c r="G275" s="21" t="s">
        <v>527</v>
      </c>
    </row>
    <row r="276" spans="1:7" x14ac:dyDescent="0.25">
      <c r="A276" s="18" t="s">
        <v>480</v>
      </c>
      <c r="B276" s="19">
        <v>3</v>
      </c>
      <c r="C276" s="20">
        <v>16632.54</v>
      </c>
      <c r="D276" s="20">
        <v>11517.63</v>
      </c>
      <c r="E276" s="20">
        <f t="shared" si="4"/>
        <v>3839.2099999999996</v>
      </c>
      <c r="F276" s="19">
        <v>3</v>
      </c>
      <c r="G276" s="21" t="s">
        <v>527</v>
      </c>
    </row>
    <row r="277" spans="1:7" x14ac:dyDescent="0.25">
      <c r="A277" s="18" t="s">
        <v>481</v>
      </c>
      <c r="B277" s="19">
        <v>4</v>
      </c>
      <c r="C277" s="20">
        <v>367.96</v>
      </c>
      <c r="D277" s="20">
        <v>240.1</v>
      </c>
      <c r="E277" s="20">
        <f t="shared" si="4"/>
        <v>60.024999999999999</v>
      </c>
      <c r="F277" s="19">
        <v>181</v>
      </c>
      <c r="G277" s="21" t="s">
        <v>527</v>
      </c>
    </row>
    <row r="278" spans="1:7" x14ac:dyDescent="0.25">
      <c r="A278" s="18" t="s">
        <v>482</v>
      </c>
      <c r="B278" s="19">
        <v>1</v>
      </c>
      <c r="C278" s="20">
        <v>1896.44</v>
      </c>
      <c r="D278" s="20">
        <v>0</v>
      </c>
      <c r="E278" s="20">
        <f t="shared" si="4"/>
        <v>0</v>
      </c>
      <c r="F278" s="19">
        <v>180</v>
      </c>
      <c r="G278" s="21" t="s">
        <v>527</v>
      </c>
    </row>
    <row r="279" spans="1:7" x14ac:dyDescent="0.25">
      <c r="A279" s="18" t="s">
        <v>483</v>
      </c>
      <c r="B279" s="19">
        <v>1</v>
      </c>
      <c r="C279" s="20">
        <v>403.32</v>
      </c>
      <c r="D279" s="20">
        <v>403.32</v>
      </c>
      <c r="E279" s="20">
        <f t="shared" si="4"/>
        <v>403.32</v>
      </c>
      <c r="F279" s="19">
        <v>4</v>
      </c>
      <c r="G279" s="21" t="s">
        <v>527</v>
      </c>
    </row>
    <row r="280" spans="1:7" x14ac:dyDescent="0.25">
      <c r="A280" s="18" t="s">
        <v>484</v>
      </c>
      <c r="B280" s="19">
        <v>9</v>
      </c>
      <c r="C280" s="20">
        <v>7305.62</v>
      </c>
      <c r="D280" s="20">
        <v>4292</v>
      </c>
      <c r="E280" s="20">
        <f t="shared" si="4"/>
        <v>476.88888888888891</v>
      </c>
      <c r="F280" s="19">
        <v>67</v>
      </c>
      <c r="G280" s="21" t="s">
        <v>527</v>
      </c>
    </row>
    <row r="281" spans="1:7" x14ac:dyDescent="0.25">
      <c r="A281" s="18" t="s">
        <v>487</v>
      </c>
      <c r="B281" s="19">
        <v>6</v>
      </c>
      <c r="C281" s="20">
        <v>563.49</v>
      </c>
      <c r="D281" s="20">
        <v>421.96999999999997</v>
      </c>
      <c r="E281" s="20">
        <f t="shared" si="4"/>
        <v>70.328333333333333</v>
      </c>
      <c r="F281" s="19">
        <v>26</v>
      </c>
      <c r="G281" s="21" t="s">
        <v>527</v>
      </c>
    </row>
    <row r="282" spans="1:7" x14ac:dyDescent="0.25">
      <c r="A282" s="18" t="s">
        <v>488</v>
      </c>
      <c r="B282" s="19">
        <v>1</v>
      </c>
      <c r="C282" s="20">
        <v>559.19000000000005</v>
      </c>
      <c r="D282" s="20">
        <v>0</v>
      </c>
      <c r="E282" s="20">
        <f t="shared" si="4"/>
        <v>0</v>
      </c>
      <c r="F282" s="19">
        <v>30</v>
      </c>
      <c r="G282" s="21" t="s">
        <v>527</v>
      </c>
    </row>
    <row r="283" spans="1:7" x14ac:dyDescent="0.25">
      <c r="A283" s="18" t="s">
        <v>496</v>
      </c>
      <c r="B283" s="19">
        <v>10</v>
      </c>
      <c r="C283" s="20">
        <v>371.65</v>
      </c>
      <c r="D283" s="20">
        <v>65.17</v>
      </c>
      <c r="E283" s="20">
        <f t="shared" si="4"/>
        <v>6.5170000000000003</v>
      </c>
      <c r="F283" s="19">
        <v>184</v>
      </c>
      <c r="G283" s="21" t="s">
        <v>527</v>
      </c>
    </row>
    <row r="284" spans="1:7" x14ac:dyDescent="0.25">
      <c r="A284" s="18" t="s">
        <v>499</v>
      </c>
      <c r="B284" s="19">
        <v>1</v>
      </c>
      <c r="C284" s="20">
        <v>64.33</v>
      </c>
      <c r="D284" s="20">
        <v>31.33</v>
      </c>
      <c r="E284" s="20">
        <f t="shared" si="4"/>
        <v>31.33</v>
      </c>
      <c r="F284" s="19">
        <v>1</v>
      </c>
      <c r="G284" s="21" t="s">
        <v>527</v>
      </c>
    </row>
    <row r="285" spans="1:7" x14ac:dyDescent="0.25">
      <c r="A285" s="18" t="s">
        <v>500</v>
      </c>
      <c r="B285" s="19">
        <v>3</v>
      </c>
      <c r="C285" s="20">
        <v>7884.02</v>
      </c>
      <c r="D285" s="20">
        <v>5668.74</v>
      </c>
      <c r="E285" s="20">
        <f t="shared" si="4"/>
        <v>1889.58</v>
      </c>
      <c r="F285" s="19">
        <v>58</v>
      </c>
      <c r="G285" s="21" t="s">
        <v>527</v>
      </c>
    </row>
    <row r="286" spans="1:7" x14ac:dyDescent="0.25">
      <c r="A286" s="18" t="s">
        <v>501</v>
      </c>
      <c r="B286" s="19">
        <v>4</v>
      </c>
      <c r="C286" s="20">
        <v>2671.4</v>
      </c>
      <c r="D286" s="20">
        <v>1245.5999999999999</v>
      </c>
      <c r="E286" s="20">
        <f t="shared" si="4"/>
        <v>311.39999999999998</v>
      </c>
      <c r="F286" s="19">
        <v>122</v>
      </c>
      <c r="G286" s="21" t="s">
        <v>527</v>
      </c>
    </row>
    <row r="287" spans="1:7" x14ac:dyDescent="0.25">
      <c r="A287" s="18" t="s">
        <v>502</v>
      </c>
      <c r="B287" s="19">
        <v>3</v>
      </c>
      <c r="C287" s="20">
        <v>114565.44</v>
      </c>
      <c r="D287" s="20">
        <v>65771.520000000004</v>
      </c>
      <c r="E287" s="20">
        <f t="shared" si="4"/>
        <v>21923.84</v>
      </c>
      <c r="F287" s="19">
        <v>3</v>
      </c>
      <c r="G287" s="21" t="s">
        <v>527</v>
      </c>
    </row>
    <row r="288" spans="1:7" x14ac:dyDescent="0.25">
      <c r="A288" s="18" t="s">
        <v>504</v>
      </c>
      <c r="B288" s="19">
        <v>14</v>
      </c>
      <c r="C288" s="20">
        <v>3334.24</v>
      </c>
      <c r="D288" s="20">
        <v>440.16999999999996</v>
      </c>
      <c r="E288" s="20">
        <f t="shared" si="4"/>
        <v>31.440714285714282</v>
      </c>
      <c r="F288" s="19">
        <v>606</v>
      </c>
      <c r="G288" s="21" t="s">
        <v>527</v>
      </c>
    </row>
    <row r="289" spans="1:7" x14ac:dyDescent="0.25">
      <c r="A289" s="18" t="s">
        <v>505</v>
      </c>
      <c r="B289" s="19">
        <v>2</v>
      </c>
      <c r="C289" s="20">
        <v>230.8</v>
      </c>
      <c r="D289" s="20">
        <v>85.34</v>
      </c>
      <c r="E289" s="20">
        <f t="shared" si="4"/>
        <v>42.67</v>
      </c>
      <c r="F289" s="19">
        <v>200</v>
      </c>
      <c r="G289" s="21" t="s">
        <v>527</v>
      </c>
    </row>
    <row r="290" spans="1:7" x14ac:dyDescent="0.25">
      <c r="A290" s="18" t="s">
        <v>506</v>
      </c>
      <c r="B290" s="19">
        <v>2</v>
      </c>
      <c r="C290" s="20">
        <v>6343.0300000000007</v>
      </c>
      <c r="D290" s="20">
        <v>364.57</v>
      </c>
      <c r="E290" s="20">
        <f t="shared" si="4"/>
        <v>182.285</v>
      </c>
      <c r="F290" s="19">
        <v>86</v>
      </c>
      <c r="G290" s="21" t="s">
        <v>527</v>
      </c>
    </row>
    <row r="291" spans="1:7" x14ac:dyDescent="0.25">
      <c r="A291" s="18" t="s">
        <v>507</v>
      </c>
      <c r="B291" s="19">
        <v>1</v>
      </c>
      <c r="C291" s="20">
        <v>424.67</v>
      </c>
      <c r="D291" s="20">
        <v>424.67</v>
      </c>
      <c r="E291" s="20">
        <f t="shared" si="4"/>
        <v>424.67</v>
      </c>
      <c r="F291" s="19">
        <v>53</v>
      </c>
      <c r="G291" s="21" t="s">
        <v>527</v>
      </c>
    </row>
    <row r="292" spans="1:7" x14ac:dyDescent="0.25">
      <c r="A292" s="18" t="s">
        <v>508</v>
      </c>
      <c r="B292" s="19">
        <v>1</v>
      </c>
      <c r="C292" s="20">
        <v>175</v>
      </c>
      <c r="D292" s="20">
        <v>115</v>
      </c>
      <c r="E292" s="20">
        <f t="shared" si="4"/>
        <v>115</v>
      </c>
      <c r="F292" s="19">
        <v>1</v>
      </c>
      <c r="G292" s="21" t="s">
        <v>527</v>
      </c>
    </row>
    <row r="293" spans="1:7" x14ac:dyDescent="0.25">
      <c r="A293" s="18" t="s">
        <v>510</v>
      </c>
      <c r="B293" s="19">
        <v>2</v>
      </c>
      <c r="C293" s="20">
        <v>162.49</v>
      </c>
      <c r="D293" s="20">
        <v>44.5</v>
      </c>
      <c r="E293" s="20">
        <f t="shared" si="4"/>
        <v>22.25</v>
      </c>
      <c r="F293" s="19">
        <v>120</v>
      </c>
      <c r="G293" s="21" t="s">
        <v>527</v>
      </c>
    </row>
    <row r="294" spans="1:7" x14ac:dyDescent="0.25">
      <c r="A294" s="18" t="s">
        <v>514</v>
      </c>
      <c r="B294" s="19">
        <v>1</v>
      </c>
      <c r="C294" s="20">
        <v>140.36000000000001</v>
      </c>
      <c r="D294" s="20">
        <v>11.7</v>
      </c>
      <c r="E294" s="20">
        <f t="shared" si="4"/>
        <v>11.7</v>
      </c>
      <c r="F294" s="19">
        <v>1</v>
      </c>
      <c r="G294" s="21" t="s">
        <v>527</v>
      </c>
    </row>
    <row r="295" spans="1:7" x14ac:dyDescent="0.25">
      <c r="B295" s="26">
        <f>SUM(B2:B294)</f>
        <v>13091</v>
      </c>
      <c r="C295" s="20">
        <f t="shared" ref="C295:D295" si="5">SUM(C2:C294)</f>
        <v>6967876.3400000017</v>
      </c>
      <c r="D295" s="20">
        <f t="shared" si="5"/>
        <v>2291187.5599999973</v>
      </c>
      <c r="F29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MTUS YES</vt:lpstr>
      <vt:lpstr>MTUS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Physician MTUS Utilization 2023</dc:title>
  <dc:creator>DWC</dc:creator>
  <cp:lastModifiedBy>Ades, Amanda@DIR</cp:lastModifiedBy>
  <dcterms:created xsi:type="dcterms:W3CDTF">2024-09-23T12:56:28Z</dcterms:created>
  <dcterms:modified xsi:type="dcterms:W3CDTF">2024-10-01T18:27:30Z</dcterms:modified>
</cp:coreProperties>
</file>