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y li\Desktop\P&amp;T - Accessible Docs - April Mtg\Good to go\"/>
    </mc:Choice>
  </mc:AlternateContent>
  <bookViews>
    <workbookView xWindow="38295" yWindow="-105" windowWidth="38625" windowHeight="21105"/>
  </bookViews>
  <sheets>
    <sheet name="Sodium Chloride Ophthalmic" sheetId="1" r:id="rId1"/>
  </sheets>
  <definedNames>
    <definedName name="_xlnm.Print_Area" localSheetId="0">'Sodium Chloride Ophthalmic'!$A$1:$L$16</definedName>
    <definedName name="Title_NDC..L10" localSheetId="0">Table1[[#Headers],[NDC]]</definedName>
    <definedName name="Title_RXCUI..D16" localSheetId="0">Table5[[#Headers],[RXCUI]]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6" i="1"/>
  <c r="C16" i="1"/>
  <c r="C15" i="1"/>
  <c r="C14" i="1"/>
  <c r="H8" i="1"/>
  <c r="H9" i="1"/>
  <c r="H3" i="1"/>
  <c r="J3" i="1" s="1"/>
  <c r="D14" i="1" s="1"/>
  <c r="H4" i="1"/>
  <c r="J4" i="1" s="1"/>
  <c r="H6" i="1"/>
  <c r="H7" i="1"/>
  <c r="J9" i="1" l="1"/>
  <c r="J6" i="1"/>
  <c r="D15" i="1" s="1"/>
  <c r="J8" i="1"/>
  <c r="J7" i="1"/>
  <c r="D16" i="1" s="1"/>
</calcChain>
</file>

<file path=xl/sharedStrings.xml><?xml version="1.0" encoding="utf-8"?>
<sst xmlns="http://schemas.openxmlformats.org/spreadsheetml/2006/main" count="60" uniqueCount="39">
  <si>
    <t>NDC</t>
  </si>
  <si>
    <t>LABEL NAME</t>
  </si>
  <si>
    <t>GENERIC NAME</t>
  </si>
  <si>
    <t>TOTAL PAID</t>
  </si>
  <si>
    <t>PACKAGE SIZE</t>
  </si>
  <si>
    <t>UNIT DOSE INDICATOR</t>
  </si>
  <si>
    <t>00536125494</t>
  </si>
  <si>
    <t>SODIUM CHLORIDE 5% OPHTH SOLN</t>
  </si>
  <si>
    <t>SODIUM CHLORIDE</t>
  </si>
  <si>
    <t>N</t>
  </si>
  <si>
    <t>17478062235</t>
  </si>
  <si>
    <t>SODIUM CHLORIDE 5% EYE OINT</t>
  </si>
  <si>
    <t>17478062312</t>
  </si>
  <si>
    <t>SODIUM CHLORIDE 5% EYE DROP</t>
  </si>
  <si>
    <t>24208027615</t>
  </si>
  <si>
    <t>MURO-128 2% EYE DROPS</t>
  </si>
  <si>
    <t>24208027715</t>
  </si>
  <si>
    <t>MURO-128 5% EYE DROPS</t>
  </si>
  <si>
    <t>24208038555</t>
  </si>
  <si>
    <t>MURO-128 5% EYE OINTMENT</t>
  </si>
  <si>
    <t>50428046905</t>
  </si>
  <si>
    <t>CVS SODIUM CHLORIDE 5% EYE DRP</t>
  </si>
  <si>
    <t>69842099235</t>
  </si>
  <si>
    <t>CVS SODIUM CHLORIDE 5% EYE ONT</t>
  </si>
  <si>
    <t>CLAIM COUNT</t>
  </si>
  <si>
    <t>PRICE PER UNIT</t>
  </si>
  <si>
    <t>PRICE PER PKG</t>
  </si>
  <si>
    <t>RxCUI</t>
  </si>
  <si>
    <t>NOT APPLICABLE</t>
  </si>
  <si>
    <t>DAYS SUPPLY PER PKG</t>
  </si>
  <si>
    <t>PRICE PER DAY</t>
  </si>
  <si>
    <t>RXCUI</t>
  </si>
  <si>
    <t>ACTIVE INGREDIENT, FORM, STRENGTH</t>
  </si>
  <si>
    <t>TOTAL CLAIMS</t>
  </si>
  <si>
    <t>AVERAGE PRICE PER DAY</t>
  </si>
  <si>
    <t>SODIUM CHLORIDE OPHTHALMIC OINTMENT 5%</t>
  </si>
  <si>
    <t>SODIUM CHLORIDE OPHTHALMIC SOLUTION 2%</t>
  </si>
  <si>
    <t>SODIUM CHLORIDE OPHTHAMIC SOLUTION 5%</t>
  </si>
  <si>
    <t>SODIUM CHLORIDE OPHTHALMIC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</si>
</sst>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"/>
    <numFmt numFmtId="165" formatCode="0.00000"/>
    <numFmt numFmtId="166" formatCode="_(* #,##0_);_(* \(#,##0\);_(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2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5" fillId="4" borderId="2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5" fillId="4" borderId="1" xfId="0" applyFont="1" applyFill="1" applyBorder="1" applyAlignment="1" applyProtection="1">
      <alignment horizontal="left" vertical="center"/>
      <protection locked="0"/>
    </xf>
    <xf numFmtId="49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49" fontId="3" fillId="0" borderId="3" xfId="2" applyNumberFormat="1" applyFon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horizontal="right" vertical="center"/>
      <protection locked="0"/>
    </xf>
    <xf numFmtId="164" fontId="3" fillId="0" borderId="1" xfId="2" applyNumberFormat="1" applyFont="1" applyBorder="1" applyAlignment="1" applyProtection="1">
      <alignment horizontal="right" vertical="center"/>
      <protection locked="0"/>
    </xf>
    <xf numFmtId="165" fontId="3" fillId="0" borderId="1" xfId="2" applyNumberFormat="1" applyFont="1" applyBorder="1" applyAlignment="1" applyProtection="1">
      <alignment horizontal="right" vertical="center"/>
      <protection locked="0"/>
    </xf>
    <xf numFmtId="166" fontId="3" fillId="0" borderId="1" xfId="1" applyNumberFormat="1" applyFont="1" applyFill="1" applyBorder="1" applyAlignment="1" applyProtection="1">
      <alignment horizontal="right" vertical="center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3" fillId="0" borderId="6" xfId="2" applyNumberFormat="1" applyFont="1" applyBorder="1" applyAlignment="1" applyProtection="1">
      <alignment vertical="center"/>
      <protection locked="0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7" xfId="2" applyFont="1" applyBorder="1" applyAlignment="1" applyProtection="1">
      <alignment horizontal="right" vertical="center"/>
      <protection locked="0"/>
    </xf>
    <xf numFmtId="164" fontId="3" fillId="0" borderId="7" xfId="2" applyNumberFormat="1" applyFont="1" applyBorder="1" applyAlignment="1" applyProtection="1">
      <alignment horizontal="right" vertical="center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Normal_Sheet1" xfId="2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0.000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L10" totalsRowShown="0" headerRowDxfId="25" dataDxfId="23" headerRowBorderDxfId="24" tableBorderDxfId="22" totalsRowBorderDxfId="21" headerRowCellStyle="Normal_Sheet1">
  <autoFilter ref="A2:L10"/>
  <tableColumns count="12">
    <tableColumn id="1" name="NDC" dataDxfId="20" dataCellStyle="Normal_Sheet1"/>
    <tableColumn id="2" name="LABEL NAME" dataDxfId="19" dataCellStyle="Normal_Sheet1"/>
    <tableColumn id="3" name="GENERIC NAME" dataDxfId="18" dataCellStyle="Normal_Sheet1"/>
    <tableColumn id="4" name="CLAIM COUNT" dataDxfId="17" dataCellStyle="Normal_Sheet1"/>
    <tableColumn id="5" name="TOTAL PAID" dataDxfId="16" dataCellStyle="Normal_Sheet1"/>
    <tableColumn id="6" name="PRICE PER UNIT" dataDxfId="15" dataCellStyle="Normal_Sheet1"/>
    <tableColumn id="7" name="PACKAGE SIZE" dataDxfId="14" dataCellStyle="Normal_Sheet1"/>
    <tableColumn id="8" name="PRICE PER PKG" dataDxfId="13" dataCellStyle="Normal_Sheet1"/>
    <tableColumn id="9" name="DAYS SUPPLY PER PKG" dataDxfId="12" dataCellStyle="Normal_Sheet1"/>
    <tableColumn id="10" name="PRICE PER DAY" dataDxfId="11" dataCellStyle="Normal_Sheet1"/>
    <tableColumn id="11" name="UNIT DOSE INDICATOR" dataDxfId="10" dataCellStyle="Normal_Sheet1"/>
    <tableColumn id="12" name="RxCUI" dataDxfId="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Sodium Chloride Ophthalmic"/>
    </ext>
  </extLst>
</table>
</file>

<file path=xl/tables/table2.xml><?xml version="1.0" encoding="utf-8"?>
<table xmlns="http://schemas.openxmlformats.org/spreadsheetml/2006/main" id="5" name="Table5" displayName="Table5" ref="A13:D16" totalsRowShown="0" headerRowDxfId="8" dataDxfId="6" headerRowBorderDxfId="7" tableBorderDxfId="5" totalsRowBorderDxfId="4">
  <autoFilter ref="A13:D16"/>
  <tableColumns count="4">
    <tableColumn id="1" name="RXCUI" dataDxfId="3"/>
    <tableColumn id="2" name="ACTIVE INGREDIENT, FORM, STRENGTH" dataDxfId="2"/>
    <tableColumn id="3" name="TOTAL CLAIMS" dataDxfId="1"/>
    <tableColumn id="4" name="AVERAGE PRICE PER DAY" data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Sodium Chloride Ophthalmic - Total Claims and Average Price per Day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view="pageLayout" zoomScale="85" zoomScaleNormal="100" zoomScalePageLayoutView="85" workbookViewId="0"/>
  </sheetViews>
  <sheetFormatPr defaultColWidth="8.85546875" defaultRowHeight="15" x14ac:dyDescent="0.25"/>
  <cols>
    <col min="1" max="1" width="12.28515625" style="3" bestFit="1" customWidth="1"/>
    <col min="2" max="2" width="43.5703125" style="3" customWidth="1"/>
    <col min="3" max="3" width="23.7109375" style="3" customWidth="1"/>
    <col min="4" max="4" width="22.7109375" style="3" customWidth="1"/>
    <col min="5" max="5" width="17" style="3" customWidth="1"/>
    <col min="6" max="6" width="16.5703125" style="3" customWidth="1"/>
    <col min="7" max="7" width="15.42578125" style="3" customWidth="1"/>
    <col min="8" max="8" width="15.85546875" style="3" bestFit="1" customWidth="1"/>
    <col min="9" max="9" width="22.28515625" style="3" customWidth="1"/>
    <col min="10" max="10" width="15.85546875" style="3" bestFit="1" customWidth="1"/>
    <col min="11" max="11" width="22.85546875" style="3" customWidth="1"/>
    <col min="12" max="12" width="11.28515625" style="3" customWidth="1"/>
    <col min="13" max="16384" width="8.85546875" style="3"/>
  </cols>
  <sheetData>
    <row r="1" spans="1:12" ht="65.099999999999994" customHeight="1" x14ac:dyDescent="0.25">
      <c r="A1" s="4" t="s">
        <v>38</v>
      </c>
      <c r="B1" s="1"/>
      <c r="C1" s="2"/>
    </row>
    <row r="2" spans="1:12" ht="30" customHeight="1" x14ac:dyDescent="0.25">
      <c r="A2" s="5" t="s">
        <v>0</v>
      </c>
      <c r="B2" s="6" t="s">
        <v>1</v>
      </c>
      <c r="C2" s="6" t="s">
        <v>2</v>
      </c>
      <c r="D2" s="7" t="s">
        <v>24</v>
      </c>
      <c r="E2" s="7" t="s">
        <v>3</v>
      </c>
      <c r="F2" s="7" t="s">
        <v>25</v>
      </c>
      <c r="G2" s="7" t="s">
        <v>4</v>
      </c>
      <c r="H2" s="7" t="s">
        <v>26</v>
      </c>
      <c r="I2" s="7" t="s">
        <v>29</v>
      </c>
      <c r="J2" s="7" t="s">
        <v>30</v>
      </c>
      <c r="K2" s="7" t="s">
        <v>5</v>
      </c>
      <c r="L2" s="8" t="s">
        <v>27</v>
      </c>
    </row>
    <row r="3" spans="1:12" ht="30" customHeight="1" x14ac:dyDescent="0.25">
      <c r="A3" s="9" t="s">
        <v>10</v>
      </c>
      <c r="B3" s="10" t="s">
        <v>11</v>
      </c>
      <c r="C3" s="10" t="s">
        <v>8</v>
      </c>
      <c r="D3" s="11">
        <v>2</v>
      </c>
      <c r="E3" s="12">
        <v>13.52</v>
      </c>
      <c r="F3" s="13">
        <v>2.8433799999999998</v>
      </c>
      <c r="G3" s="11">
        <v>3.5</v>
      </c>
      <c r="H3" s="12">
        <f t="shared" ref="H3:H6" si="0">F3*G3</f>
        <v>9.9518299999999993</v>
      </c>
      <c r="I3" s="14">
        <v>5</v>
      </c>
      <c r="J3" s="12">
        <f>H3/I3</f>
        <v>1.9903659999999999</v>
      </c>
      <c r="K3" s="15" t="s">
        <v>9</v>
      </c>
      <c r="L3" s="16">
        <v>1298435</v>
      </c>
    </row>
    <row r="4" spans="1:12" ht="30" customHeight="1" x14ac:dyDescent="0.25">
      <c r="A4" s="9" t="s">
        <v>18</v>
      </c>
      <c r="B4" s="10" t="s">
        <v>19</v>
      </c>
      <c r="C4" s="10" t="s">
        <v>8</v>
      </c>
      <c r="D4" s="11">
        <v>10</v>
      </c>
      <c r="E4" s="12">
        <v>163.63</v>
      </c>
      <c r="F4" s="13">
        <v>4.5657100000000002</v>
      </c>
      <c r="G4" s="11">
        <v>3.5</v>
      </c>
      <c r="H4" s="12">
        <f t="shared" si="0"/>
        <v>15.979985000000001</v>
      </c>
      <c r="I4" s="14">
        <v>5</v>
      </c>
      <c r="J4" s="12">
        <f>H4/I4</f>
        <v>3.1959970000000002</v>
      </c>
      <c r="K4" s="15" t="s">
        <v>9</v>
      </c>
      <c r="L4" s="16">
        <v>1298435</v>
      </c>
    </row>
    <row r="5" spans="1:12" ht="30" customHeight="1" x14ac:dyDescent="0.25">
      <c r="A5" s="9" t="s">
        <v>22</v>
      </c>
      <c r="B5" s="10" t="s">
        <v>23</v>
      </c>
      <c r="C5" s="10" t="s">
        <v>8</v>
      </c>
      <c r="D5" s="11">
        <v>1</v>
      </c>
      <c r="E5" s="12">
        <v>18.850000000000001</v>
      </c>
      <c r="F5" s="11" t="s">
        <v>28</v>
      </c>
      <c r="G5" s="11">
        <v>3.5</v>
      </c>
      <c r="H5" s="11" t="s">
        <v>28</v>
      </c>
      <c r="I5" s="11" t="s">
        <v>28</v>
      </c>
      <c r="J5" s="11" t="s">
        <v>28</v>
      </c>
      <c r="K5" s="15" t="s">
        <v>9</v>
      </c>
      <c r="L5" s="16">
        <v>1298435</v>
      </c>
    </row>
    <row r="6" spans="1:12" ht="30" customHeight="1" x14ac:dyDescent="0.25">
      <c r="A6" s="9" t="s">
        <v>14</v>
      </c>
      <c r="B6" s="10" t="s">
        <v>15</v>
      </c>
      <c r="C6" s="10" t="s">
        <v>8</v>
      </c>
      <c r="D6" s="11">
        <v>1</v>
      </c>
      <c r="E6" s="12">
        <v>22.37</v>
      </c>
      <c r="F6" s="13">
        <v>1.012</v>
      </c>
      <c r="G6" s="11">
        <v>15</v>
      </c>
      <c r="H6" s="12">
        <f t="shared" si="0"/>
        <v>15.18</v>
      </c>
      <c r="I6" s="11">
        <f>(G6*20)/16</f>
        <v>18.75</v>
      </c>
      <c r="J6" s="12">
        <f>H6/I6</f>
        <v>0.80959999999999999</v>
      </c>
      <c r="K6" s="15" t="s">
        <v>9</v>
      </c>
      <c r="L6" s="16">
        <v>750121</v>
      </c>
    </row>
    <row r="7" spans="1:12" ht="30" customHeight="1" x14ac:dyDescent="0.25">
      <c r="A7" s="9" t="s">
        <v>6</v>
      </c>
      <c r="B7" s="10" t="s">
        <v>7</v>
      </c>
      <c r="C7" s="10" t="s">
        <v>8</v>
      </c>
      <c r="D7" s="11">
        <v>1</v>
      </c>
      <c r="E7" s="12">
        <v>3.96</v>
      </c>
      <c r="F7" s="13">
        <v>0.46975</v>
      </c>
      <c r="G7" s="11">
        <v>15</v>
      </c>
      <c r="H7" s="12">
        <f>F7*G7</f>
        <v>7.0462499999999997</v>
      </c>
      <c r="I7" s="11">
        <f t="shared" ref="I7:I9" si="1">(G7*20)/16</f>
        <v>18.75</v>
      </c>
      <c r="J7" s="12">
        <f t="shared" ref="J7:J9" si="2">H7/I7</f>
        <v>0.37579999999999997</v>
      </c>
      <c r="K7" s="15" t="s">
        <v>9</v>
      </c>
      <c r="L7" s="16">
        <v>730780</v>
      </c>
    </row>
    <row r="8" spans="1:12" ht="30" customHeight="1" x14ac:dyDescent="0.25">
      <c r="A8" s="9" t="s">
        <v>12</v>
      </c>
      <c r="B8" s="10" t="s">
        <v>13</v>
      </c>
      <c r="C8" s="10" t="s">
        <v>8</v>
      </c>
      <c r="D8" s="11">
        <v>8</v>
      </c>
      <c r="E8" s="12">
        <v>86.93</v>
      </c>
      <c r="F8" s="13">
        <v>0.46975</v>
      </c>
      <c r="G8" s="11">
        <v>15</v>
      </c>
      <c r="H8" s="12">
        <f t="shared" ref="H8:H9" si="3">F8*G8</f>
        <v>7.0462499999999997</v>
      </c>
      <c r="I8" s="11">
        <f t="shared" si="1"/>
        <v>18.75</v>
      </c>
      <c r="J8" s="12">
        <f t="shared" si="2"/>
        <v>0.37579999999999997</v>
      </c>
      <c r="K8" s="15" t="s">
        <v>9</v>
      </c>
      <c r="L8" s="16">
        <v>730780</v>
      </c>
    </row>
    <row r="9" spans="1:12" ht="30" customHeight="1" x14ac:dyDescent="0.25">
      <c r="A9" s="9" t="s">
        <v>16</v>
      </c>
      <c r="B9" s="10" t="s">
        <v>17</v>
      </c>
      <c r="C9" s="10" t="s">
        <v>8</v>
      </c>
      <c r="D9" s="11">
        <v>2</v>
      </c>
      <c r="E9" s="12">
        <v>33.72</v>
      </c>
      <c r="F9" s="13">
        <v>1.0653300000000001</v>
      </c>
      <c r="G9" s="11">
        <v>15</v>
      </c>
      <c r="H9" s="12">
        <f t="shared" si="3"/>
        <v>15.979950000000002</v>
      </c>
      <c r="I9" s="11">
        <f t="shared" si="1"/>
        <v>18.75</v>
      </c>
      <c r="J9" s="12">
        <f t="shared" si="2"/>
        <v>0.85226400000000013</v>
      </c>
      <c r="K9" s="15" t="s">
        <v>9</v>
      </c>
      <c r="L9" s="16">
        <v>730780</v>
      </c>
    </row>
    <row r="10" spans="1:12" ht="30" customHeight="1" x14ac:dyDescent="0.25">
      <c r="A10" s="17" t="s">
        <v>20</v>
      </c>
      <c r="B10" s="18" t="s">
        <v>21</v>
      </c>
      <c r="C10" s="18" t="s">
        <v>8</v>
      </c>
      <c r="D10" s="19">
        <v>6</v>
      </c>
      <c r="E10" s="20">
        <v>120.42</v>
      </c>
      <c r="F10" s="19" t="s">
        <v>28</v>
      </c>
      <c r="G10" s="19">
        <v>15</v>
      </c>
      <c r="H10" s="19" t="s">
        <v>28</v>
      </c>
      <c r="I10" s="19" t="s">
        <v>28</v>
      </c>
      <c r="J10" s="19" t="s">
        <v>28</v>
      </c>
      <c r="K10" s="21" t="s">
        <v>9</v>
      </c>
      <c r="L10" s="22">
        <v>730780</v>
      </c>
    </row>
    <row r="13" spans="1:12" ht="30" customHeight="1" x14ac:dyDescent="0.25">
      <c r="A13" s="23" t="s">
        <v>31</v>
      </c>
      <c r="B13" s="24" t="s">
        <v>32</v>
      </c>
      <c r="C13" s="25" t="s">
        <v>33</v>
      </c>
      <c r="D13" s="26" t="s">
        <v>34</v>
      </c>
    </row>
    <row r="14" spans="1:12" ht="30" customHeight="1" x14ac:dyDescent="0.25">
      <c r="A14" s="27">
        <v>1298435</v>
      </c>
      <c r="B14" s="28" t="s">
        <v>35</v>
      </c>
      <c r="C14" s="29">
        <f>SUM(D3:D5)</f>
        <v>13</v>
      </c>
      <c r="D14" s="30">
        <f>AVERAGE(J3:J4)</f>
        <v>2.5931815</v>
      </c>
    </row>
    <row r="15" spans="1:12" ht="30" customHeight="1" x14ac:dyDescent="0.25">
      <c r="A15" s="27">
        <v>750121</v>
      </c>
      <c r="B15" s="28" t="s">
        <v>36</v>
      </c>
      <c r="C15" s="29">
        <f>D6</f>
        <v>1</v>
      </c>
      <c r="D15" s="30">
        <f>J6</f>
        <v>0.80959999999999999</v>
      </c>
    </row>
    <row r="16" spans="1:12" ht="30" customHeight="1" x14ac:dyDescent="0.25">
      <c r="A16" s="31">
        <v>730780</v>
      </c>
      <c r="B16" s="32" t="s">
        <v>37</v>
      </c>
      <c r="C16" s="33">
        <f>SUM(D7:D10)</f>
        <v>17</v>
      </c>
      <c r="D16" s="34">
        <f>AVERAGE(J7:J9)</f>
        <v>0.53462133333333339</v>
      </c>
    </row>
  </sheetData>
  <sheetProtection sheet="1" objects="1" scenarios="1" selectLockedCells="1" sort="0" autoFilter="0"/>
  <printOptions horizontalCentered="1"/>
  <pageMargins left="0.25" right="0.25" top="0.75" bottom="0.75" header="0.3" footer="0.3"/>
  <pageSetup scale="57" fitToHeight="0" orientation="landscape" horizontalDpi="300" verticalDpi="300" r:id="rId1"/>
  <headerFooter>
    <oddHeader>&amp;CSodium Chloride Ophthalmic
DRAFT - For Discussion</oddHeader>
    <oddFooter>&amp;RPage &amp;P of &amp;N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Sodium Chloride Ophthalmic</vt:lpstr>
      <vt:lpstr>'Sodium Chloride Ophthalmic'!Print_Area</vt:lpstr>
      <vt:lpstr>'Sodium Chloride Ophthalmic'!Title_NDC..L10</vt:lpstr>
      <vt:lpstr>'Sodium Chloride Ophthalmic'!Title_RXCUI..D16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Sodium Chloride Table - DRAFT for Discussion</dc:title>
  <dc:creator>DWC</dc:creator>
  <cp:lastModifiedBy>DIR</cp:lastModifiedBy>
  <cp:lastPrinted>2023-03-26T23:18:08Z</cp:lastPrinted>
  <dcterms:created xsi:type="dcterms:W3CDTF">2023-03-06T17:28:05Z</dcterms:created>
  <dcterms:modified xsi:type="dcterms:W3CDTF">2023-03-28T22:09:07Z</dcterms:modified>
</cp:coreProperties>
</file>