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Desktop\P&amp;T - Accessible Docs - April Mtg\Good to go\"/>
    </mc:Choice>
  </mc:AlternateContent>
  <bookViews>
    <workbookView xWindow="38295" yWindow="-105" windowWidth="38625" windowHeight="21105"/>
  </bookViews>
  <sheets>
    <sheet name="Solutions" sheetId="1" r:id="rId1"/>
    <sheet name="Gels" sheetId="3" r:id="rId2"/>
  </sheets>
  <definedNames>
    <definedName name="_xlnm.Print_Area" localSheetId="1">Gels!$A$1:$K$8</definedName>
    <definedName name="_xlnm.Print_Area" localSheetId="0">Solutions!$A$1:$M$25</definedName>
    <definedName name="Title_NDC..K4" localSheetId="1">Table3[[#Headers],[NDC]]</definedName>
    <definedName name="Title_NDC..M17" localSheetId="0">Table1[[#Headers],[NDC]]</definedName>
    <definedName name="Title_RXCUI..C8" localSheetId="1">Table4[[#Headers],[RXCUI]]</definedName>
    <definedName name="Title_RXCUI..D25" localSheetId="0">Table2[[#Headers],[RXCUI]]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H4" i="3" l="1"/>
  <c r="J4" i="3" s="1"/>
  <c r="H3" i="3"/>
  <c r="J3" i="3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3" i="1"/>
  <c r="C25" i="1"/>
  <c r="C24" i="1"/>
  <c r="C23" i="1"/>
  <c r="C22" i="1"/>
  <c r="J10" i="1" l="1"/>
  <c r="L10" i="1" s="1"/>
  <c r="J9" i="1"/>
  <c r="L9" i="1" s="1"/>
  <c r="J11" i="1"/>
  <c r="L11" i="1" s="1"/>
  <c r="J12" i="1"/>
  <c r="L12" i="1" s="1"/>
  <c r="J14" i="1"/>
  <c r="L14" i="1" s="1"/>
  <c r="D24" i="1" s="1"/>
  <c r="J3" i="1"/>
  <c r="L3" i="1" s="1"/>
  <c r="J5" i="1"/>
  <c r="L5" i="1" s="1"/>
  <c r="J7" i="1"/>
  <c r="L7" i="1" s="1"/>
  <c r="J6" i="1"/>
  <c r="L6" i="1" s="1"/>
  <c r="J4" i="1"/>
  <c r="L4" i="1" s="1"/>
  <c r="J8" i="1"/>
  <c r="L8" i="1" s="1"/>
  <c r="J13" i="1"/>
  <c r="L13" i="1" s="1"/>
  <c r="D25" i="1" s="1"/>
  <c r="D23" i="1" l="1"/>
</calcChain>
</file>

<file path=xl/sharedStrings.xml><?xml version="1.0" encoding="utf-8"?>
<sst xmlns="http://schemas.openxmlformats.org/spreadsheetml/2006/main" count="141" uniqueCount="61">
  <si>
    <t>NDC</t>
  </si>
  <si>
    <t>LABEL NAME</t>
  </si>
  <si>
    <t>GENERIC NAME</t>
  </si>
  <si>
    <t>TOTAL PAID</t>
  </si>
  <si>
    <t>PACKAGE SIZE</t>
  </si>
  <si>
    <t>00023050601</t>
  </si>
  <si>
    <t>00223600815</t>
  </si>
  <si>
    <t>ARTIFICIAL TEARS PLUS DROPS</t>
  </si>
  <si>
    <t>POLYVINYL ALCOHOL/POVIDONE</t>
  </si>
  <si>
    <t>00223600830</t>
  </si>
  <si>
    <t>00364242756</t>
  </si>
  <si>
    <t>ARTIFICIAL TEARS DROPS</t>
  </si>
  <si>
    <t>POLYVINYL ALCOHOL</t>
  </si>
  <si>
    <t>00536108494</t>
  </si>
  <si>
    <t>ARTIFICIAL TEARS 1.4% DROPS</t>
  </si>
  <si>
    <t>00536132594</t>
  </si>
  <si>
    <t>POLYVINYL ALCOHOL 1.4% EYEDROP</t>
  </si>
  <si>
    <t>00536197072</t>
  </si>
  <si>
    <t>00904501735</t>
  </si>
  <si>
    <t>LIQUITEARS 1.4% DROPS</t>
  </si>
  <si>
    <t>17478006012</t>
  </si>
  <si>
    <t>24385000605</t>
  </si>
  <si>
    <t>49348069929</t>
  </si>
  <si>
    <t>SM ARTIFICIAL TEARS</t>
  </si>
  <si>
    <t>50804011001</t>
  </si>
  <si>
    <t>GS ARTIFICIAL TEARS EYE DROPS</t>
  </si>
  <si>
    <t>70000001101</t>
  </si>
  <si>
    <t>71776000110</t>
  </si>
  <si>
    <t>FRESHKOTE EYE DROP</t>
  </si>
  <si>
    <t>87701010406</t>
  </si>
  <si>
    <t>GNP ARTIFICIAL TEARS DROPS</t>
  </si>
  <si>
    <t>PRICE PER UNIT</t>
  </si>
  <si>
    <t>PRICE PER PKG</t>
  </si>
  <si>
    <t>RxCUI</t>
  </si>
  <si>
    <t>NOT APPLICABLE</t>
  </si>
  <si>
    <t>630977</t>
  </si>
  <si>
    <t>142004</t>
  </si>
  <si>
    <t>CLAIM COUNT</t>
  </si>
  <si>
    <t>DAYS SUPPLY PER PKG</t>
  </si>
  <si>
    <t>PRICE PER DAY</t>
  </si>
  <si>
    <t>RXCUI</t>
  </si>
  <si>
    <t>TOTAL CLAIMS</t>
  </si>
  <si>
    <t>AVERAGE PRICE PER DAY</t>
  </si>
  <si>
    <t>ACTIVE INGREDIENTS  and STRENGTH</t>
  </si>
  <si>
    <t>DOSAGE FORM</t>
  </si>
  <si>
    <t>SOLUTION</t>
  </si>
  <si>
    <t>POLYVINYL ALCOHOL 1.4% - POVIDONE 0.6%</t>
  </si>
  <si>
    <t>POLYVINYL ALCOHOL 0.5% - POVIDONE 0.6%</t>
  </si>
  <si>
    <t>POLYVINYL ALCOHOL 1.4%</t>
  </si>
  <si>
    <t>POLYVINYL ALCOHOL 2.7% - POVIDONE 2%</t>
  </si>
  <si>
    <t>ACTIVE INGREDIENT - STRENGTH</t>
  </si>
  <si>
    <t>REFRESH CLASSIC EYE DROPS (PF)</t>
  </si>
  <si>
    <t>00065047401</t>
  </si>
  <si>
    <t>SYSTANE 0.3% EYE GEL</t>
  </si>
  <si>
    <t>HYPROMELLOSE</t>
  </si>
  <si>
    <t>00065806401</t>
  </si>
  <si>
    <t>GENTEAL TEARS SEVERE 0.3% GEL</t>
  </si>
  <si>
    <t>HYPROMELLOSE 0.3%</t>
  </si>
  <si>
    <t>GEL</t>
  </si>
  <si>
    <t>ARTIFICIAL TEARS SOLUTIONS</t>
  </si>
  <si>
    <t>ARTIFICIAL TEARS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</si>
</sst>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.00"/>
    <numFmt numFmtId="165" formatCode="_(* #,##0.00000_);_(* \(#,##0.0000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5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49" fontId="0" fillId="0" borderId="0" xfId="0" applyNumberFormat="1" applyProtection="1"/>
    <xf numFmtId="0" fontId="0" fillId="0" borderId="0" xfId="0" applyAlignment="1" applyProtection="1">
      <alignment wrapText="1"/>
    </xf>
    <xf numFmtId="1" fontId="0" fillId="0" borderId="0" xfId="0" applyNumberFormat="1" applyProtection="1"/>
    <xf numFmtId="49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164" fontId="4" fillId="2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2" applyNumberFormat="1" applyFont="1" applyBorder="1" applyAlignment="1" applyProtection="1">
      <alignment vertical="center" wrapText="1"/>
      <protection locked="0"/>
    </xf>
    <xf numFmtId="0" fontId="4" fillId="0" borderId="1" xfId="2" applyFont="1" applyBorder="1" applyAlignment="1" applyProtection="1">
      <alignment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Border="1" applyAlignment="1" applyProtection="1">
      <alignment horizontal="right" vertical="center" wrapText="1"/>
      <protection locked="0"/>
    </xf>
    <xf numFmtId="165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2" applyNumberFormat="1" applyFont="1" applyBorder="1" applyAlignment="1" applyProtection="1">
      <alignment horizontal="center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2" applyNumberFormat="1" applyFont="1" applyBorder="1" applyAlignment="1" applyProtection="1">
      <alignment vertical="center" wrapText="1"/>
      <protection locked="0"/>
    </xf>
    <xf numFmtId="0" fontId="4" fillId="0" borderId="3" xfId="2" applyFont="1" applyBorder="1" applyAlignment="1" applyProtection="1">
      <alignment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164" fontId="4" fillId="0" borderId="3" xfId="2" applyNumberFormat="1" applyFont="1" applyBorder="1" applyAlignment="1" applyProtection="1">
      <alignment horizontal="right" vertical="center" wrapText="1"/>
      <protection locked="0"/>
    </xf>
    <xf numFmtId="165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2" applyNumberFormat="1" applyFont="1" applyBorder="1" applyAlignment="1" applyProtection="1">
      <alignment horizontal="center" vertical="center" wrapText="1"/>
      <protection locked="0"/>
    </xf>
    <xf numFmtId="1" fontId="4" fillId="0" borderId="3" xfId="1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7" fillId="2" borderId="7" xfId="3" applyFont="1" applyFill="1" applyBorder="1" applyAlignment="1" applyProtection="1">
      <alignment horizontal="center" vertical="center"/>
      <protection locked="0"/>
    </xf>
    <xf numFmtId="0" fontId="7" fillId="2" borderId="8" xfId="3" applyFont="1" applyFill="1" applyBorder="1" applyAlignment="1" applyProtection="1">
      <alignment horizontal="center" vertical="center"/>
      <protection locked="0"/>
    </xf>
    <xf numFmtId="49" fontId="7" fillId="0" borderId="5" xfId="3" applyNumberFormat="1" applyFont="1" applyFill="1" applyBorder="1" applyAlignment="1" applyProtection="1">
      <alignment vertical="center"/>
      <protection locked="0"/>
    </xf>
    <xf numFmtId="49" fontId="7" fillId="0" borderId="1" xfId="3" applyNumberFormat="1" applyFont="1" applyFill="1" applyBorder="1" applyAlignment="1" applyProtection="1">
      <alignment vertical="center"/>
      <protection locked="0"/>
    </xf>
    <xf numFmtId="49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 applyProtection="1">
      <alignment vertical="center"/>
      <protection locked="0"/>
    </xf>
    <xf numFmtId="164" fontId="7" fillId="0" borderId="1" xfId="3" applyNumberFormat="1" applyFont="1" applyFill="1" applyBorder="1" applyAlignment="1" applyProtection="1">
      <alignment vertical="center"/>
      <protection locked="0"/>
    </xf>
    <xf numFmtId="49" fontId="7" fillId="0" borderId="4" xfId="3" applyNumberFormat="1" applyFont="1" applyFill="1" applyBorder="1" applyAlignment="1" applyProtection="1">
      <alignment horizontal="center" vertical="center"/>
      <protection locked="0"/>
    </xf>
    <xf numFmtId="49" fontId="7" fillId="0" borderId="10" xfId="3" applyNumberFormat="1" applyFont="1" applyFill="1" applyBorder="1" applyAlignment="1" applyProtection="1">
      <alignment vertical="center"/>
      <protection locked="0"/>
    </xf>
    <xf numFmtId="49" fontId="7" fillId="0" borderId="3" xfId="3" applyNumberFormat="1" applyFont="1" applyFill="1" applyBorder="1" applyAlignment="1" applyProtection="1">
      <alignment vertical="center"/>
      <protection locked="0"/>
    </xf>
    <xf numFmtId="49" fontId="7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3" xfId="3" applyFont="1" applyFill="1" applyBorder="1" applyAlignment="1" applyProtection="1">
      <alignment vertical="center"/>
      <protection locked="0"/>
    </xf>
    <xf numFmtId="164" fontId="7" fillId="0" borderId="3" xfId="3" applyNumberFormat="1" applyFont="1" applyFill="1" applyBorder="1" applyAlignment="1" applyProtection="1">
      <alignment vertical="center"/>
      <protection locked="0"/>
    </xf>
    <xf numFmtId="49" fontId="7" fillId="0" borderId="2" xfId="3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49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</xf>
    <xf numFmtId="0" fontId="8" fillId="4" borderId="5" xfId="0" applyFont="1" applyFill="1" applyBorder="1" applyAlignment="1" applyProtection="1">
      <alignment vertical="center"/>
    </xf>
    <xf numFmtId="0" fontId="0" fillId="0" borderId="0" xfId="0" applyAlignment="1" applyProtection="1"/>
  </cellXfs>
  <cellStyles count="4">
    <cellStyle name="Comma" xfId="1" builtinId="3"/>
    <cellStyle name="Normal" xfId="0" builtinId="0"/>
    <cellStyle name="Normal_Sheet1" xfId="2"/>
    <cellStyle name="Normal_Sheet3" xfId="3"/>
  </cellStyles>
  <dxfs count="49">
    <dxf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(* #,##0.00000_);_(* \(#,##0.0000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M17" totalsRowShown="0" headerRowDxfId="48" dataDxfId="46" headerRowBorderDxfId="47" tableBorderDxfId="45" totalsRowBorderDxfId="44" headerRowCellStyle="Normal_Sheet1">
  <autoFilter ref="A2:M17"/>
  <tableColumns count="13">
    <tableColumn id="1" name="NDC" dataDxfId="43" dataCellStyle="Normal_Sheet1"/>
    <tableColumn id="2" name="LABEL NAME" dataDxfId="42" dataCellStyle="Normal_Sheet1"/>
    <tableColumn id="3" name="GENERIC NAME" dataDxfId="41" dataCellStyle="Normal_Sheet1"/>
    <tableColumn id="4" name="ACTIVE INGREDIENTS  and STRENGTH" dataDxfId="40" dataCellStyle="Normal_Sheet1"/>
    <tableColumn id="5" name="DOSAGE FORM" dataDxfId="39" dataCellStyle="Normal_Sheet1"/>
    <tableColumn id="6" name="CLAIM COUNT" dataDxfId="38" dataCellStyle="Normal_Sheet1"/>
    <tableColumn id="7" name="TOTAL PAID" dataDxfId="37" dataCellStyle="Normal_Sheet1"/>
    <tableColumn id="8" name="PRICE PER UNIT" dataDxfId="36" dataCellStyle="Comma"/>
    <tableColumn id="9" name="PACKAGE SIZE" dataDxfId="35" dataCellStyle="Normal_Sheet1"/>
    <tableColumn id="10" name="PRICE PER PKG" dataDxfId="34" dataCellStyle="Normal_Sheet1"/>
    <tableColumn id="11" name="DAYS SUPPLY PER PKG" dataDxfId="33" dataCellStyle="Comma">
      <calculatedColumnFormula>(I3*20)/16</calculatedColumnFormula>
    </tableColumn>
    <tableColumn id="12" name="PRICE PER DAY" dataDxfId="32" dataCellStyle="Normal_Sheet1"/>
    <tableColumn id="13" name="RxCUI" dataDxfId="3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Artificial Tears - Polyvinyl Alchohol and Povidone"/>
    </ext>
  </extLst>
</table>
</file>

<file path=xl/tables/table2.xml><?xml version="1.0" encoding="utf-8"?>
<table xmlns="http://schemas.openxmlformats.org/spreadsheetml/2006/main" id="2" name="Table2" displayName="Table2" ref="A21:D25" totalsRowShown="0" headerRowDxfId="30" dataDxfId="29" tableBorderDxfId="28">
  <autoFilter ref="A21:D25"/>
  <tableColumns count="4">
    <tableColumn id="1" name="RXCUI" dataDxfId="27"/>
    <tableColumn id="2" name="ACTIVE INGREDIENT - STRENGTH" dataDxfId="26" dataCellStyle="Normal_Sheet1"/>
    <tableColumn id="3" name="TOTAL CLAIMS" dataDxfId="25"/>
    <tableColumn id="4" name="AVERAGE PRICE PER DAY" dataDxfId="2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Artificial Tears - Total Claims and Average Price Per Day"/>
    </ext>
  </extLst>
</table>
</file>

<file path=xl/tables/table3.xml><?xml version="1.0" encoding="utf-8"?>
<table xmlns="http://schemas.openxmlformats.org/spreadsheetml/2006/main" id="3" name="Table3" displayName="Table3" ref="A2:K4" totalsRowShown="0" headerRowDxfId="23" dataDxfId="21" headerRowBorderDxfId="22" tableBorderDxfId="20" totalsRowBorderDxfId="19" headerRowCellStyle="Normal_Sheet1">
  <autoFilter ref="A2:K4"/>
  <tableColumns count="11">
    <tableColumn id="1" name="NDC" dataDxfId="18" dataCellStyle="Normal_Sheet3"/>
    <tableColumn id="2" name="LABEL NAME" dataDxfId="17" dataCellStyle="Normal_Sheet3"/>
    <tableColumn id="3" name="GENERIC NAME" dataDxfId="16" dataCellStyle="Normal_Sheet3"/>
    <tableColumn id="4" name="ACTIVE INGREDIENTS  and STRENGTH" dataDxfId="15" dataCellStyle="Normal_Sheet3"/>
    <tableColumn id="5" name="DOSAGE FORM" dataDxfId="14" dataCellStyle="Normal_Sheet3"/>
    <tableColumn id="6" name="PRICE PER UNIT" dataDxfId="13" dataCellStyle="Normal_Sheet3"/>
    <tableColumn id="7" name="PACKAGE SIZE" dataDxfId="12" dataCellStyle="Normal_Sheet3"/>
    <tableColumn id="8" name="PRICE PER PKG" dataDxfId="11" dataCellStyle="Normal_Sheet3">
      <calculatedColumnFormula>F3*G3</calculatedColumnFormula>
    </tableColumn>
    <tableColumn id="9" name="DAYS SUPPLY PER PKG" dataDxfId="10" dataCellStyle="Normal_Sheet3"/>
    <tableColumn id="10" name="PRICE PER DAY" dataDxfId="9" dataCellStyle="Normal_Sheet3">
      <calculatedColumnFormula>H3/I3</calculatedColumnFormula>
    </tableColumn>
    <tableColumn id="11" name="RxCUI" dataDxfId="8" dataCellStyle="Normal_Sheet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Artificial Tears Gel - All "/>
    </ext>
  </extLst>
</table>
</file>

<file path=xl/tables/table4.xml><?xml version="1.0" encoding="utf-8"?>
<table xmlns="http://schemas.openxmlformats.org/spreadsheetml/2006/main" id="4" name="Table4" displayName="Table4" ref="A7:C8" totalsRowShown="0" headerRowDxfId="7" dataDxfId="5" headerRowBorderDxfId="6" tableBorderDxfId="4" totalsRowBorderDxfId="3">
  <autoFilter ref="A7:C8"/>
  <tableColumns count="3">
    <tableColumn id="1" name="RXCUI" dataDxfId="2" dataCellStyle="Normal_Sheet3"/>
    <tableColumn id="2" name="ACTIVE INGREDIENT - STRENGTH" dataDxfId="1" dataCellStyle="Normal_Sheet3"/>
    <tableColumn id="3" name="AVERAGE PRICE PER DAY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Artificial Tears Gel - Hypromellose - Average Price Per Da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zoomScale="70" zoomScaleNormal="85" zoomScalePageLayoutView="70" workbookViewId="0"/>
  </sheetViews>
  <sheetFormatPr defaultRowHeight="12.75" x14ac:dyDescent="0.2"/>
  <cols>
    <col min="1" max="1" width="17" style="4" customWidth="1"/>
    <col min="2" max="2" width="42.140625" style="1" customWidth="1"/>
    <col min="3" max="3" width="25.28515625" style="1" customWidth="1"/>
    <col min="4" max="4" width="36" style="1" customWidth="1"/>
    <col min="5" max="5" width="31.42578125" style="1" customWidth="1"/>
    <col min="6" max="6" width="15.140625" style="2" customWidth="1"/>
    <col min="7" max="7" width="13.28515625" style="3" customWidth="1"/>
    <col min="8" max="8" width="18.42578125" style="1" customWidth="1"/>
    <col min="9" max="9" width="15.140625" style="2" customWidth="1"/>
    <col min="10" max="10" width="15.5703125" style="2" customWidth="1"/>
    <col min="11" max="11" width="22" style="2" customWidth="1"/>
    <col min="12" max="12" width="15.85546875" style="2" customWidth="1"/>
    <col min="13" max="13" width="16.42578125" style="4" customWidth="1"/>
    <col min="14" max="16384" width="9.140625" style="1"/>
  </cols>
  <sheetData>
    <row r="1" spans="1:13" ht="65.099999999999994" customHeight="1" x14ac:dyDescent="0.2">
      <c r="A1" s="55" t="s">
        <v>59</v>
      </c>
      <c r="B1" s="56"/>
      <c r="C1" s="57"/>
    </row>
    <row r="2" spans="1:13" s="5" customFormat="1" ht="30" customHeight="1" x14ac:dyDescent="0.2">
      <c r="A2" s="7" t="s">
        <v>0</v>
      </c>
      <c r="B2" s="8" t="s">
        <v>1</v>
      </c>
      <c r="C2" s="8" t="s">
        <v>2</v>
      </c>
      <c r="D2" s="8" t="s">
        <v>43</v>
      </c>
      <c r="E2" s="8" t="s">
        <v>44</v>
      </c>
      <c r="F2" s="8" t="s">
        <v>37</v>
      </c>
      <c r="G2" s="9" t="s">
        <v>3</v>
      </c>
      <c r="H2" s="8" t="s">
        <v>31</v>
      </c>
      <c r="I2" s="8" t="s">
        <v>4</v>
      </c>
      <c r="J2" s="8" t="s">
        <v>32</v>
      </c>
      <c r="K2" s="8" t="s">
        <v>38</v>
      </c>
      <c r="L2" s="8" t="s">
        <v>39</v>
      </c>
      <c r="M2" s="10" t="s">
        <v>33</v>
      </c>
    </row>
    <row r="3" spans="1:13" ht="30" customHeight="1" x14ac:dyDescent="0.2">
      <c r="A3" s="11" t="s">
        <v>10</v>
      </c>
      <c r="B3" s="12" t="s">
        <v>11</v>
      </c>
      <c r="C3" s="12" t="s">
        <v>12</v>
      </c>
      <c r="D3" s="12" t="s">
        <v>48</v>
      </c>
      <c r="E3" s="13" t="s">
        <v>45</v>
      </c>
      <c r="F3" s="13">
        <v>20</v>
      </c>
      <c r="G3" s="14">
        <v>98.85</v>
      </c>
      <c r="H3" s="15">
        <v>4.8329999999999998E-2</v>
      </c>
      <c r="I3" s="13">
        <v>30</v>
      </c>
      <c r="J3" s="16">
        <f t="shared" ref="J3:J14" si="0">H3*I3</f>
        <v>1.4499</v>
      </c>
      <c r="K3" s="17">
        <f>(I3*20)/16</f>
        <v>37.5</v>
      </c>
      <c r="L3" s="16">
        <f>J3/K3</f>
        <v>3.8663999999999997E-2</v>
      </c>
      <c r="M3" s="18" t="s">
        <v>36</v>
      </c>
    </row>
    <row r="4" spans="1:13" ht="30" customHeight="1" x14ac:dyDescent="0.2">
      <c r="A4" s="11" t="s">
        <v>18</v>
      </c>
      <c r="B4" s="12" t="s">
        <v>19</v>
      </c>
      <c r="C4" s="12" t="s">
        <v>12</v>
      </c>
      <c r="D4" s="12" t="s">
        <v>48</v>
      </c>
      <c r="E4" s="13" t="s">
        <v>45</v>
      </c>
      <c r="F4" s="13">
        <v>31</v>
      </c>
      <c r="G4" s="14">
        <v>124.58</v>
      </c>
      <c r="H4" s="15">
        <v>0.11133</v>
      </c>
      <c r="I4" s="13">
        <v>15</v>
      </c>
      <c r="J4" s="16">
        <f t="shared" si="0"/>
        <v>1.66995</v>
      </c>
      <c r="K4" s="17">
        <f t="shared" ref="K4:K17" si="1">(I4*20)/16</f>
        <v>18.75</v>
      </c>
      <c r="L4" s="16">
        <f t="shared" ref="L4:L14" si="2">J4/K4</f>
        <v>8.9064000000000004E-2</v>
      </c>
      <c r="M4" s="18" t="s">
        <v>36</v>
      </c>
    </row>
    <row r="5" spans="1:13" ht="30" customHeight="1" x14ac:dyDescent="0.2">
      <c r="A5" s="11" t="s">
        <v>13</v>
      </c>
      <c r="B5" s="12" t="s">
        <v>14</v>
      </c>
      <c r="C5" s="12" t="s">
        <v>12</v>
      </c>
      <c r="D5" s="12" t="s">
        <v>48</v>
      </c>
      <c r="E5" s="13" t="s">
        <v>45</v>
      </c>
      <c r="F5" s="13">
        <v>5</v>
      </c>
      <c r="G5" s="14">
        <v>22.21</v>
      </c>
      <c r="H5" s="15">
        <v>0.14799999999999999</v>
      </c>
      <c r="I5" s="13">
        <v>15</v>
      </c>
      <c r="J5" s="16">
        <f t="shared" si="0"/>
        <v>2.2199999999999998</v>
      </c>
      <c r="K5" s="17">
        <f t="shared" si="1"/>
        <v>18.75</v>
      </c>
      <c r="L5" s="16">
        <f t="shared" si="2"/>
        <v>0.11839999999999999</v>
      </c>
      <c r="M5" s="18" t="s">
        <v>36</v>
      </c>
    </row>
    <row r="6" spans="1:13" ht="30" customHeight="1" x14ac:dyDescent="0.2">
      <c r="A6" s="11" t="s">
        <v>17</v>
      </c>
      <c r="B6" s="12" t="s">
        <v>14</v>
      </c>
      <c r="C6" s="12" t="s">
        <v>12</v>
      </c>
      <c r="D6" s="12" t="s">
        <v>48</v>
      </c>
      <c r="E6" s="13" t="s">
        <v>45</v>
      </c>
      <c r="F6" s="13">
        <v>126</v>
      </c>
      <c r="G6" s="14">
        <v>545.29</v>
      </c>
      <c r="H6" s="15">
        <v>0.14799999999999999</v>
      </c>
      <c r="I6" s="13">
        <v>15</v>
      </c>
      <c r="J6" s="16">
        <f t="shared" si="0"/>
        <v>2.2199999999999998</v>
      </c>
      <c r="K6" s="17">
        <f t="shared" si="1"/>
        <v>18.75</v>
      </c>
      <c r="L6" s="16">
        <f t="shared" si="2"/>
        <v>0.11839999999999999</v>
      </c>
      <c r="M6" s="18" t="s">
        <v>36</v>
      </c>
    </row>
    <row r="7" spans="1:13" ht="30" customHeight="1" x14ac:dyDescent="0.2">
      <c r="A7" s="11" t="s">
        <v>15</v>
      </c>
      <c r="B7" s="12" t="s">
        <v>16</v>
      </c>
      <c r="C7" s="12" t="s">
        <v>12</v>
      </c>
      <c r="D7" s="12" t="s">
        <v>48</v>
      </c>
      <c r="E7" s="13" t="s">
        <v>45</v>
      </c>
      <c r="F7" s="13">
        <v>10</v>
      </c>
      <c r="G7" s="14">
        <v>109.89</v>
      </c>
      <c r="H7" s="15">
        <v>0.34371000000000002</v>
      </c>
      <c r="I7" s="13">
        <v>15</v>
      </c>
      <c r="J7" s="16">
        <f t="shared" si="0"/>
        <v>5.1556500000000005</v>
      </c>
      <c r="K7" s="17">
        <f t="shared" si="1"/>
        <v>18.75</v>
      </c>
      <c r="L7" s="16">
        <f t="shared" si="2"/>
        <v>0.27496800000000005</v>
      </c>
      <c r="M7" s="18" t="s">
        <v>36</v>
      </c>
    </row>
    <row r="8" spans="1:13" ht="30" customHeight="1" x14ac:dyDescent="0.2">
      <c r="A8" s="11" t="s">
        <v>20</v>
      </c>
      <c r="B8" s="12" t="s">
        <v>14</v>
      </c>
      <c r="C8" s="12" t="s">
        <v>12</v>
      </c>
      <c r="D8" s="12" t="s">
        <v>48</v>
      </c>
      <c r="E8" s="13" t="s">
        <v>45</v>
      </c>
      <c r="F8" s="13">
        <v>133</v>
      </c>
      <c r="G8" s="14">
        <v>879.29</v>
      </c>
      <c r="H8" s="15">
        <v>0.34371000000000002</v>
      </c>
      <c r="I8" s="13">
        <v>15</v>
      </c>
      <c r="J8" s="16">
        <f t="shared" si="0"/>
        <v>5.1556500000000005</v>
      </c>
      <c r="K8" s="17">
        <f t="shared" si="1"/>
        <v>18.75</v>
      </c>
      <c r="L8" s="16">
        <f t="shared" si="2"/>
        <v>0.27496800000000005</v>
      </c>
      <c r="M8" s="18" t="s">
        <v>36</v>
      </c>
    </row>
    <row r="9" spans="1:13" ht="30" customHeight="1" x14ac:dyDescent="0.2">
      <c r="A9" s="11" t="s">
        <v>24</v>
      </c>
      <c r="B9" s="12" t="s">
        <v>25</v>
      </c>
      <c r="C9" s="12" t="s">
        <v>8</v>
      </c>
      <c r="D9" s="12" t="s">
        <v>47</v>
      </c>
      <c r="E9" s="13" t="s">
        <v>45</v>
      </c>
      <c r="F9" s="13">
        <v>184</v>
      </c>
      <c r="G9" s="14">
        <v>972.46</v>
      </c>
      <c r="H9" s="15">
        <v>8.6599999999999996E-2</v>
      </c>
      <c r="I9" s="13">
        <v>15</v>
      </c>
      <c r="J9" s="16">
        <f t="shared" si="0"/>
        <v>1.2989999999999999</v>
      </c>
      <c r="K9" s="17">
        <f t="shared" si="1"/>
        <v>18.75</v>
      </c>
      <c r="L9" s="16">
        <f t="shared" si="2"/>
        <v>6.9279999999999994E-2</v>
      </c>
      <c r="M9" s="18">
        <v>598050</v>
      </c>
    </row>
    <row r="10" spans="1:13" ht="30" customHeight="1" x14ac:dyDescent="0.2">
      <c r="A10" s="11" t="s">
        <v>21</v>
      </c>
      <c r="B10" s="12" t="s">
        <v>11</v>
      </c>
      <c r="C10" s="12" t="s">
        <v>8</v>
      </c>
      <c r="D10" s="12" t="s">
        <v>47</v>
      </c>
      <c r="E10" s="13" t="s">
        <v>45</v>
      </c>
      <c r="F10" s="13">
        <v>14</v>
      </c>
      <c r="G10" s="14">
        <v>106.79</v>
      </c>
      <c r="H10" s="15">
        <v>0.13730999999999999</v>
      </c>
      <c r="I10" s="13">
        <v>15</v>
      </c>
      <c r="J10" s="16">
        <f t="shared" si="0"/>
        <v>2.05965</v>
      </c>
      <c r="K10" s="17">
        <f t="shared" si="1"/>
        <v>18.75</v>
      </c>
      <c r="L10" s="16">
        <f t="shared" si="2"/>
        <v>0.109848</v>
      </c>
      <c r="M10" s="18">
        <v>598050</v>
      </c>
    </row>
    <row r="11" spans="1:13" ht="30" customHeight="1" x14ac:dyDescent="0.2">
      <c r="A11" s="11" t="s">
        <v>26</v>
      </c>
      <c r="B11" s="12" t="s">
        <v>11</v>
      </c>
      <c r="C11" s="12" t="s">
        <v>8</v>
      </c>
      <c r="D11" s="12" t="s">
        <v>47</v>
      </c>
      <c r="E11" s="13" t="s">
        <v>45</v>
      </c>
      <c r="F11" s="13">
        <v>29</v>
      </c>
      <c r="G11" s="14">
        <v>175.87</v>
      </c>
      <c r="H11" s="15">
        <v>0.13730999999999999</v>
      </c>
      <c r="I11" s="13">
        <v>15</v>
      </c>
      <c r="J11" s="16">
        <f t="shared" si="0"/>
        <v>2.05965</v>
      </c>
      <c r="K11" s="17">
        <f t="shared" si="1"/>
        <v>18.75</v>
      </c>
      <c r="L11" s="16">
        <f t="shared" si="2"/>
        <v>0.109848</v>
      </c>
      <c r="M11" s="18">
        <v>598050</v>
      </c>
    </row>
    <row r="12" spans="1:13" ht="30" customHeight="1" x14ac:dyDescent="0.2">
      <c r="A12" s="11" t="s">
        <v>29</v>
      </c>
      <c r="B12" s="12" t="s">
        <v>30</v>
      </c>
      <c r="C12" s="12" t="s">
        <v>8</v>
      </c>
      <c r="D12" s="12" t="s">
        <v>47</v>
      </c>
      <c r="E12" s="13" t="s">
        <v>45</v>
      </c>
      <c r="F12" s="13">
        <v>1</v>
      </c>
      <c r="G12" s="14">
        <v>7.25</v>
      </c>
      <c r="H12" s="15">
        <v>0.19666</v>
      </c>
      <c r="I12" s="13">
        <v>15</v>
      </c>
      <c r="J12" s="16">
        <f t="shared" si="0"/>
        <v>2.9499</v>
      </c>
      <c r="K12" s="17">
        <f t="shared" si="1"/>
        <v>18.75</v>
      </c>
      <c r="L12" s="16">
        <f t="shared" si="2"/>
        <v>0.157328</v>
      </c>
      <c r="M12" s="18">
        <v>598050</v>
      </c>
    </row>
    <row r="13" spans="1:13" ht="30" customHeight="1" x14ac:dyDescent="0.2">
      <c r="A13" s="11" t="s">
        <v>5</v>
      </c>
      <c r="B13" s="12" t="s">
        <v>51</v>
      </c>
      <c r="C13" s="12" t="s">
        <v>8</v>
      </c>
      <c r="D13" s="12" t="s">
        <v>46</v>
      </c>
      <c r="E13" s="13" t="s">
        <v>45</v>
      </c>
      <c r="F13" s="13">
        <v>7</v>
      </c>
      <c r="G13" s="14">
        <v>75.88</v>
      </c>
      <c r="H13" s="15">
        <v>0.28693000000000002</v>
      </c>
      <c r="I13" s="13">
        <v>30</v>
      </c>
      <c r="J13" s="16">
        <f t="shared" si="0"/>
        <v>8.6079000000000008</v>
      </c>
      <c r="K13" s="17">
        <f t="shared" si="1"/>
        <v>37.5</v>
      </c>
      <c r="L13" s="16">
        <f t="shared" si="2"/>
        <v>0.22954400000000003</v>
      </c>
      <c r="M13" s="18">
        <v>359969</v>
      </c>
    </row>
    <row r="14" spans="1:13" ht="30" customHeight="1" x14ac:dyDescent="0.2">
      <c r="A14" s="11" t="s">
        <v>27</v>
      </c>
      <c r="B14" s="12" t="s">
        <v>28</v>
      </c>
      <c r="C14" s="12" t="s">
        <v>8</v>
      </c>
      <c r="D14" s="12" t="s">
        <v>49</v>
      </c>
      <c r="E14" s="13" t="s">
        <v>45</v>
      </c>
      <c r="F14" s="13">
        <v>3</v>
      </c>
      <c r="G14" s="14">
        <v>99.37</v>
      </c>
      <c r="H14" s="15">
        <v>2.8809999999999998</v>
      </c>
      <c r="I14" s="13">
        <v>10</v>
      </c>
      <c r="J14" s="16">
        <f t="shared" si="0"/>
        <v>28.81</v>
      </c>
      <c r="K14" s="17">
        <f t="shared" si="1"/>
        <v>12.5</v>
      </c>
      <c r="L14" s="16">
        <f t="shared" si="2"/>
        <v>2.3047999999999997</v>
      </c>
      <c r="M14" s="18" t="s">
        <v>35</v>
      </c>
    </row>
    <row r="15" spans="1:13" ht="30" customHeight="1" x14ac:dyDescent="0.2">
      <c r="A15" s="11" t="s">
        <v>22</v>
      </c>
      <c r="B15" s="12" t="s">
        <v>23</v>
      </c>
      <c r="C15" s="12" t="s">
        <v>8</v>
      </c>
      <c r="D15" s="12" t="s">
        <v>47</v>
      </c>
      <c r="E15" s="13" t="s">
        <v>45</v>
      </c>
      <c r="F15" s="13">
        <v>7</v>
      </c>
      <c r="G15" s="14">
        <v>38.520000000000003</v>
      </c>
      <c r="H15" s="19" t="s">
        <v>34</v>
      </c>
      <c r="I15" s="13">
        <v>15</v>
      </c>
      <c r="J15" s="16" t="s">
        <v>34</v>
      </c>
      <c r="K15" s="17">
        <f t="shared" si="1"/>
        <v>18.75</v>
      </c>
      <c r="L15" s="16" t="s">
        <v>34</v>
      </c>
      <c r="M15" s="18">
        <v>598050</v>
      </c>
    </row>
    <row r="16" spans="1:13" ht="30" customHeight="1" x14ac:dyDescent="0.2">
      <c r="A16" s="11" t="s">
        <v>6</v>
      </c>
      <c r="B16" s="12" t="s">
        <v>7</v>
      </c>
      <c r="C16" s="12" t="s">
        <v>8</v>
      </c>
      <c r="D16" s="12" t="s">
        <v>47</v>
      </c>
      <c r="E16" s="13" t="s">
        <v>45</v>
      </c>
      <c r="F16" s="13">
        <v>6</v>
      </c>
      <c r="G16" s="14">
        <v>19.98</v>
      </c>
      <c r="H16" s="19" t="s">
        <v>34</v>
      </c>
      <c r="I16" s="13">
        <v>15</v>
      </c>
      <c r="J16" s="16" t="s">
        <v>34</v>
      </c>
      <c r="K16" s="17">
        <f t="shared" si="1"/>
        <v>18.75</v>
      </c>
      <c r="L16" s="16" t="s">
        <v>34</v>
      </c>
      <c r="M16" s="18">
        <v>598050</v>
      </c>
    </row>
    <row r="17" spans="1:13" ht="30" customHeight="1" x14ac:dyDescent="0.2">
      <c r="A17" s="20" t="s">
        <v>9</v>
      </c>
      <c r="B17" s="21" t="s">
        <v>7</v>
      </c>
      <c r="C17" s="21" t="s">
        <v>8</v>
      </c>
      <c r="D17" s="21" t="s">
        <v>47</v>
      </c>
      <c r="E17" s="22" t="s">
        <v>45</v>
      </c>
      <c r="F17" s="22">
        <v>4</v>
      </c>
      <c r="G17" s="23">
        <v>0</v>
      </c>
      <c r="H17" s="24" t="s">
        <v>34</v>
      </c>
      <c r="I17" s="22">
        <v>30</v>
      </c>
      <c r="J17" s="25" t="s">
        <v>34</v>
      </c>
      <c r="K17" s="26">
        <f t="shared" si="1"/>
        <v>37.5</v>
      </c>
      <c r="L17" s="25" t="s">
        <v>34</v>
      </c>
      <c r="M17" s="27">
        <v>598050</v>
      </c>
    </row>
    <row r="21" spans="1:13" ht="30" customHeight="1" x14ac:dyDescent="0.2">
      <c r="A21" s="28" t="s">
        <v>40</v>
      </c>
      <c r="B21" s="29" t="s">
        <v>50</v>
      </c>
      <c r="C21" s="30" t="s">
        <v>41</v>
      </c>
      <c r="D21" s="31" t="s">
        <v>42</v>
      </c>
    </row>
    <row r="22" spans="1:13" ht="30" customHeight="1" x14ac:dyDescent="0.2">
      <c r="A22" s="32" t="s">
        <v>36</v>
      </c>
      <c r="B22" s="12" t="s">
        <v>48</v>
      </c>
      <c r="C22" s="33">
        <f>SUM(F3:F8)</f>
        <v>325</v>
      </c>
      <c r="D22" s="34">
        <f>AVERAGE(L3:L8)</f>
        <v>0.15241066666666669</v>
      </c>
    </row>
    <row r="23" spans="1:13" ht="30" customHeight="1" x14ac:dyDescent="0.2">
      <c r="A23" s="32">
        <v>598050</v>
      </c>
      <c r="B23" s="12" t="s">
        <v>47</v>
      </c>
      <c r="C23" s="33">
        <f>SUM(F9:F15)</f>
        <v>245</v>
      </c>
      <c r="D23" s="34">
        <f>AVERAGE(L9:L12)</f>
        <v>0.11157600000000001</v>
      </c>
    </row>
    <row r="24" spans="1:13" ht="30" customHeight="1" x14ac:dyDescent="0.2">
      <c r="A24" s="32" t="s">
        <v>35</v>
      </c>
      <c r="B24" s="12" t="s">
        <v>49</v>
      </c>
      <c r="C24" s="33">
        <f>F16</f>
        <v>6</v>
      </c>
      <c r="D24" s="34">
        <f>L14</f>
        <v>2.3047999999999997</v>
      </c>
    </row>
    <row r="25" spans="1:13" ht="30" customHeight="1" x14ac:dyDescent="0.2">
      <c r="A25" s="35">
        <v>359969</v>
      </c>
      <c r="B25" s="21" t="s">
        <v>46</v>
      </c>
      <c r="C25" s="36">
        <f>F17</f>
        <v>4</v>
      </c>
      <c r="D25" s="37">
        <f>L13</f>
        <v>0.22954400000000003</v>
      </c>
    </row>
    <row r="30" spans="1:13" x14ac:dyDescent="0.2">
      <c r="C30" s="6"/>
    </row>
    <row r="32" spans="1:13" x14ac:dyDescent="0.2">
      <c r="C32" s="6"/>
    </row>
  </sheetData>
  <sheetProtection sheet="1" objects="1" scenarios="1" selectLockedCells="1" sort="0" autoFilter="0"/>
  <sortState ref="A3:M17">
    <sortCondition ref="C3:C17"/>
    <sortCondition ref="L3:L17"/>
  </sortState>
  <phoneticPr fontId="3" type="noConversion"/>
  <printOptions horizontalCentered="1"/>
  <pageMargins left="0.25" right="0.25" top="0.75" bottom="0.75" header="0.3" footer="0.3"/>
  <pageSetup scale="48" fitToHeight="0" orientation="landscape" horizontalDpi="300" verticalDpi="300" r:id="rId1"/>
  <headerFooter>
    <oddHeader>&amp;CArtificial Tears - Solutions
DRAFT - For Discussion</oddHeader>
    <oddFooter>&amp;RPage &amp;P of &amp;N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view="pageLayout" zoomScaleNormal="100" workbookViewId="0">
      <selection activeCell="D3" sqref="D3"/>
    </sheetView>
  </sheetViews>
  <sheetFormatPr defaultColWidth="8.85546875" defaultRowHeight="12.75" x14ac:dyDescent="0.2"/>
  <cols>
    <col min="1" max="1" width="12.28515625" style="58" bestFit="1" customWidth="1"/>
    <col min="2" max="2" width="31.28515625" style="58" customWidth="1"/>
    <col min="3" max="3" width="24.5703125" style="58" customWidth="1"/>
    <col min="4" max="4" width="35.28515625" style="58" customWidth="1"/>
    <col min="5" max="5" width="18.7109375" style="58" customWidth="1"/>
    <col min="6" max="6" width="19.140625" style="58" customWidth="1"/>
    <col min="7" max="7" width="18" style="58" bestFit="1" customWidth="1"/>
    <col min="8" max="8" width="18.42578125" style="58" bestFit="1" customWidth="1"/>
    <col min="9" max="9" width="25" style="58" bestFit="1" customWidth="1"/>
    <col min="10" max="10" width="15.85546875" style="58" customWidth="1"/>
    <col min="11" max="11" width="10.7109375" style="58" bestFit="1" customWidth="1"/>
    <col min="12" max="16384" width="8.85546875" style="58"/>
  </cols>
  <sheetData>
    <row r="1" spans="1:11" ht="65.099999999999994" customHeight="1" x14ac:dyDescent="0.2">
      <c r="A1" s="55" t="s">
        <v>60</v>
      </c>
      <c r="B1" s="56"/>
      <c r="C1" s="57"/>
    </row>
    <row r="2" spans="1:11" ht="30.4" customHeight="1" x14ac:dyDescent="0.2">
      <c r="A2" s="38" t="s">
        <v>0</v>
      </c>
      <c r="B2" s="39" t="s">
        <v>1</v>
      </c>
      <c r="C2" s="39" t="s">
        <v>2</v>
      </c>
      <c r="D2" s="8" t="s">
        <v>43</v>
      </c>
      <c r="E2" s="8" t="s">
        <v>44</v>
      </c>
      <c r="F2" s="8" t="s">
        <v>31</v>
      </c>
      <c r="G2" s="8" t="s">
        <v>4</v>
      </c>
      <c r="H2" s="8" t="s">
        <v>32</v>
      </c>
      <c r="I2" s="8" t="s">
        <v>38</v>
      </c>
      <c r="J2" s="8" t="s">
        <v>39</v>
      </c>
      <c r="K2" s="10" t="s">
        <v>33</v>
      </c>
    </row>
    <row r="3" spans="1:11" ht="30.4" customHeight="1" x14ac:dyDescent="0.2">
      <c r="A3" s="40" t="s">
        <v>52</v>
      </c>
      <c r="B3" s="41" t="s">
        <v>53</v>
      </c>
      <c r="C3" s="41" t="s">
        <v>54</v>
      </c>
      <c r="D3" s="41" t="s">
        <v>57</v>
      </c>
      <c r="E3" s="42" t="s">
        <v>58</v>
      </c>
      <c r="F3" s="43">
        <v>0.89468999999999999</v>
      </c>
      <c r="G3" s="43">
        <v>10</v>
      </c>
      <c r="H3" s="44">
        <f>F3*G3</f>
        <v>8.9468999999999994</v>
      </c>
      <c r="I3" s="43">
        <v>10</v>
      </c>
      <c r="J3" s="44">
        <f>H3/I3</f>
        <v>0.89468999999999999</v>
      </c>
      <c r="K3" s="45">
        <v>310932</v>
      </c>
    </row>
    <row r="4" spans="1:11" ht="30.4" customHeight="1" x14ac:dyDescent="0.2">
      <c r="A4" s="46" t="s">
        <v>55</v>
      </c>
      <c r="B4" s="47" t="s">
        <v>56</v>
      </c>
      <c r="C4" s="47" t="s">
        <v>54</v>
      </c>
      <c r="D4" s="47" t="s">
        <v>57</v>
      </c>
      <c r="E4" s="48" t="s">
        <v>58</v>
      </c>
      <c r="F4" s="49">
        <v>0.89468999999999999</v>
      </c>
      <c r="G4" s="49">
        <v>10</v>
      </c>
      <c r="H4" s="50">
        <f>F4*G4</f>
        <v>8.9468999999999994</v>
      </c>
      <c r="I4" s="49">
        <v>10</v>
      </c>
      <c r="J4" s="50">
        <f>H4/I4</f>
        <v>0.89468999999999999</v>
      </c>
      <c r="K4" s="51">
        <v>310932</v>
      </c>
    </row>
    <row r="7" spans="1:11" ht="30" customHeight="1" x14ac:dyDescent="0.2">
      <c r="A7" s="28" t="s">
        <v>40</v>
      </c>
      <c r="B7" s="52" t="s">
        <v>50</v>
      </c>
      <c r="C7" s="53" t="s">
        <v>42</v>
      </c>
    </row>
    <row r="8" spans="1:11" ht="30" customHeight="1" x14ac:dyDescent="0.2">
      <c r="A8" s="54">
        <v>310932</v>
      </c>
      <c r="B8" s="47" t="s">
        <v>57</v>
      </c>
      <c r="C8" s="37">
        <v>0.89468999999999999</v>
      </c>
    </row>
  </sheetData>
  <sheetProtection sheet="1" objects="1" scenarios="1" selectLockedCells="1" sort="0" autoFilter="0"/>
  <printOptions horizontalCentered="1"/>
  <pageMargins left="0.25" right="0.25" top="0.75" bottom="0.75" header="0.3" footer="0.3"/>
  <pageSetup scale="58" fitToHeight="0" orientation="landscape" horizontalDpi="1200" verticalDpi="1200" r:id="rId1"/>
  <headerFooter>
    <oddHeader>&amp;CArtificial Tears - Gel
DRAFT - For Discussion</oddHeader>
    <oddFooter>&amp;RPage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Solutions</vt:lpstr>
      <vt:lpstr>Gels</vt:lpstr>
      <vt:lpstr>Gels!Print_Area</vt:lpstr>
      <vt:lpstr>Solutions!Print_Area</vt:lpstr>
      <vt:lpstr>Gels!Title_NDC..K4</vt:lpstr>
      <vt:lpstr>Solutions!Title_NDC..M17</vt:lpstr>
      <vt:lpstr>Gels!Title_RXCUI..C8</vt:lpstr>
      <vt:lpstr>Solutions!Title_RXCUI..D25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Artificial Tears Table</dc:title>
  <dc:creator>DWC</dc:creator>
  <cp:lastModifiedBy>DIR</cp:lastModifiedBy>
  <cp:lastPrinted>2023-03-26T18:09:58Z</cp:lastPrinted>
  <dcterms:created xsi:type="dcterms:W3CDTF">2023-03-06T16:27:44Z</dcterms:created>
  <dcterms:modified xsi:type="dcterms:W3CDTF">2023-03-27T17:53:10Z</dcterms:modified>
</cp:coreProperties>
</file>