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y li\OneDrive - California Department of Industrial Relations\Formulary\P&amp;T - July 2022\For Posting\"/>
    </mc:Choice>
  </mc:AlternateContent>
  <bookViews>
    <workbookView xWindow="-110" yWindow="-110" windowWidth="23240" windowHeight="12440"/>
  </bookViews>
  <sheets>
    <sheet name="Artificial Tears" sheetId="2" r:id="rId1"/>
  </sheets>
  <definedNames>
    <definedName name="_xlnm.Print_Area" localSheetId="0">'Artificial Tears'!$A$1:$J$86</definedName>
    <definedName name="_xlnm.Print_Titles" localSheetId="0">'Artificial Tears'!$1:$1</definedName>
    <definedName name="Title_NDC..J87" localSheetId="0">Table2[[#Headers],[NDC]]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6" i="2" l="1"/>
  <c r="J81" i="2"/>
  <c r="J58" i="2"/>
  <c r="J30" i="2"/>
  <c r="J65" i="2"/>
  <c r="J71" i="2"/>
  <c r="J19" i="2"/>
  <c r="J83" i="2"/>
  <c r="J46" i="2"/>
  <c r="J74" i="2"/>
  <c r="J54" i="2"/>
  <c r="J68" i="2"/>
  <c r="J51" i="2"/>
  <c r="J43" i="2"/>
  <c r="J85" i="2"/>
  <c r="J62" i="2"/>
  <c r="J59" i="2"/>
  <c r="J52" i="2"/>
  <c r="J60" i="2"/>
  <c r="J47" i="2"/>
  <c r="J42" i="2"/>
  <c r="J31" i="2"/>
  <c r="I12" i="2"/>
  <c r="I34" i="2"/>
  <c r="I23" i="2"/>
  <c r="I72" i="2"/>
  <c r="I35" i="2"/>
  <c r="I6" i="2"/>
  <c r="I82" i="2"/>
  <c r="I22" i="2"/>
  <c r="I28" i="2"/>
  <c r="I26" i="2"/>
  <c r="I7" i="2"/>
  <c r="I8" i="2"/>
  <c r="I16" i="2"/>
  <c r="I66" i="2"/>
  <c r="I64" i="2"/>
  <c r="I32" i="2"/>
  <c r="I21" i="2"/>
  <c r="I45" i="2"/>
  <c r="I53" i="2"/>
  <c r="I13" i="2"/>
  <c r="I25" i="2"/>
  <c r="I77" i="2"/>
  <c r="I17" i="2"/>
  <c r="I57" i="2"/>
  <c r="I56" i="2"/>
  <c r="I79" i="2"/>
  <c r="I49" i="2"/>
  <c r="I29" i="2"/>
  <c r="I50" i="2"/>
  <c r="I24" i="2"/>
  <c r="I40" i="2"/>
  <c r="I84" i="2"/>
  <c r="I4" i="2"/>
  <c r="I38" i="2"/>
  <c r="I5" i="2"/>
  <c r="I39" i="2"/>
  <c r="I41" i="2"/>
  <c r="I44" i="2"/>
  <c r="I78" i="2"/>
  <c r="I2" i="2"/>
  <c r="I15" i="2"/>
  <c r="I70" i="2"/>
  <c r="I73" i="2"/>
  <c r="I9" i="2"/>
  <c r="I14" i="2"/>
  <c r="I27" i="2"/>
  <c r="I37" i="2"/>
  <c r="I18" i="2"/>
  <c r="I36" i="2"/>
  <c r="I76" i="2"/>
  <c r="I3" i="2"/>
  <c r="I10" i="2"/>
  <c r="I20" i="2"/>
  <c r="I55" i="2"/>
  <c r="I61" i="2"/>
  <c r="I63" i="2"/>
  <c r="I67" i="2"/>
  <c r="I11" i="2"/>
  <c r="I33" i="2"/>
  <c r="I48" i="2"/>
  <c r="I69" i="2"/>
  <c r="I75" i="2"/>
  <c r="I80" i="2"/>
  <c r="J12" i="2"/>
  <c r="J34" i="2"/>
  <c r="J23" i="2"/>
  <c r="J72" i="2"/>
  <c r="J35" i="2"/>
  <c r="J6" i="2"/>
  <c r="J82" i="2"/>
  <c r="J22" i="2"/>
  <c r="J28" i="2"/>
  <c r="J26" i="2"/>
  <c r="J7" i="2"/>
  <c r="J8" i="2"/>
  <c r="J16" i="2"/>
  <c r="J66" i="2"/>
  <c r="J64" i="2"/>
  <c r="J32" i="2"/>
  <c r="J21" i="2"/>
  <c r="J45" i="2"/>
  <c r="J53" i="2"/>
  <c r="J13" i="2"/>
  <c r="J25" i="2"/>
  <c r="J77" i="2"/>
  <c r="J17" i="2"/>
  <c r="J57" i="2"/>
  <c r="J56" i="2"/>
  <c r="J79" i="2"/>
  <c r="J49" i="2"/>
  <c r="J29" i="2"/>
  <c r="J50" i="2"/>
  <c r="J24" i="2"/>
  <c r="J40" i="2"/>
  <c r="J84" i="2"/>
  <c r="J4" i="2"/>
  <c r="J38" i="2"/>
  <c r="J5" i="2"/>
  <c r="J39" i="2"/>
  <c r="J41" i="2"/>
  <c r="J44" i="2"/>
  <c r="J78" i="2"/>
  <c r="J2" i="2"/>
  <c r="J15" i="2"/>
  <c r="J70" i="2"/>
  <c r="J73" i="2"/>
  <c r="J9" i="2"/>
  <c r="J14" i="2"/>
  <c r="J27" i="2"/>
  <c r="J37" i="2"/>
  <c r="J18" i="2"/>
  <c r="J36" i="2"/>
  <c r="J76" i="2"/>
  <c r="J3" i="2"/>
  <c r="J10" i="2"/>
  <c r="J20" i="2"/>
  <c r="J55" i="2"/>
  <c r="J61" i="2"/>
  <c r="J63" i="2"/>
  <c r="J67" i="2"/>
  <c r="J11" i="2"/>
  <c r="J33" i="2"/>
  <c r="J48" i="2"/>
  <c r="J69" i="2"/>
  <c r="J75" i="2"/>
  <c r="J80" i="2"/>
</calcChain>
</file>

<file path=xl/sharedStrings.xml><?xml version="1.0" encoding="utf-8"?>
<sst xmlns="http://schemas.openxmlformats.org/spreadsheetml/2006/main" count="394" uniqueCount="225">
  <si>
    <t>NDC</t>
  </si>
  <si>
    <t>Label Name</t>
  </si>
  <si>
    <t>Generic Name</t>
  </si>
  <si>
    <t>Total Paid</t>
  </si>
  <si>
    <t>00023040330</t>
  </si>
  <si>
    <t>REFRESH PLUS 0.5% EYE DROPS</t>
  </si>
  <si>
    <t>CARBOXYMETHYLCELLULOSE SODIUM</t>
  </si>
  <si>
    <t>00023040370</t>
  </si>
  <si>
    <t>00023050601</t>
  </si>
  <si>
    <t>REFRESH CLASSIC EYE DROPS</t>
  </si>
  <si>
    <t>POLYVINYL ALCOHOL/POVIDONE/PF</t>
  </si>
  <si>
    <t>00023050650</t>
  </si>
  <si>
    <t>00023079801</t>
  </si>
  <si>
    <t>REFRESH TEARS 0.5% EYE DROP</t>
  </si>
  <si>
    <t>00023079815</t>
  </si>
  <si>
    <t>00023079830</t>
  </si>
  <si>
    <t>00023324015</t>
  </si>
  <si>
    <t>REFRESH OPTIVE EYE DROPS</t>
  </si>
  <si>
    <t>CARBOXYMETHYLCELLULOS/GLYCERIN</t>
  </si>
  <si>
    <t>00023341630</t>
  </si>
  <si>
    <t>REFRESH OPTIVE SENSITIVE DROPS</t>
  </si>
  <si>
    <t>CARBOXYMETHYLCELL/GLYCERIN/PF</t>
  </si>
  <si>
    <t>00023430710</t>
  </si>
  <si>
    <t>REFRESH OPTIVE ADVANCED DROPS</t>
  </si>
  <si>
    <t>CARBOXYMETHYL/GLYCERIN/POLY80</t>
  </si>
  <si>
    <t>00023449130</t>
  </si>
  <si>
    <t>CARBOXYMETHYL/GLY/POLY80/PF</t>
  </si>
  <si>
    <t>00023455430</t>
  </si>
  <si>
    <t>REFRESH CELLUVISC 1% EYE GEL</t>
  </si>
  <si>
    <t>00023577330</t>
  </si>
  <si>
    <t>REFRESH OPTIVE MEGA-3 DROPS</t>
  </si>
  <si>
    <t>00023663010</t>
  </si>
  <si>
    <t>REFRESH RELIEVA 0.5-0.9% DROP</t>
  </si>
  <si>
    <t>00023663410</t>
  </si>
  <si>
    <t>REFRESH RELIEVA PF 0.5-0.9%</t>
  </si>
  <si>
    <t>00023920515</t>
  </si>
  <si>
    <t>REFRESH LIQUIGEL 1% EYE DROP</t>
  </si>
  <si>
    <t>00065042636</t>
  </si>
  <si>
    <t>GENTEAL TEARS 0.1%-0.2%-0.3%</t>
  </si>
  <si>
    <t>DEXTRAN/HYPROMELLOSE/GLYCERIN</t>
  </si>
  <si>
    <t>00065042915</t>
  </si>
  <si>
    <t>SYSTANE 0.3-0.4% EYE DROPS</t>
  </si>
  <si>
    <t>PROPYLENE GLYCOL/PEG 400</t>
  </si>
  <si>
    <t>00065043133</t>
  </si>
  <si>
    <t>SYSTANE 0.3-0.4% EYE DROP</t>
  </si>
  <si>
    <t>PROPYLENE GLYCOL/PEG 400/PF</t>
  </si>
  <si>
    <t>00065045407</t>
  </si>
  <si>
    <t>SYSTANE GEL EYE DROPS</t>
  </si>
  <si>
    <t>00065047401</t>
  </si>
  <si>
    <t>SYSTANE 0.3% EYE GEL</t>
  </si>
  <si>
    <t>HYPROMELLOSE</t>
  </si>
  <si>
    <t>00065048110</t>
  </si>
  <si>
    <t>SYSTANE COMPLETE 0.6% EYE DROP</t>
  </si>
  <si>
    <t>PROPYLENE GLYCOL</t>
  </si>
  <si>
    <t>00065143105</t>
  </si>
  <si>
    <t>SYSTANE ULTRA 0.4-0.3% EYE DRP</t>
  </si>
  <si>
    <t>00065143128</t>
  </si>
  <si>
    <t>00065143141</t>
  </si>
  <si>
    <t>00065143704</t>
  </si>
  <si>
    <t>SYSTANE HYDRATION PF 0.4-0.3%</t>
  </si>
  <si>
    <t>00065806301</t>
  </si>
  <si>
    <t>GENTEAL TEARS 0.1%-0.3% DROP</t>
  </si>
  <si>
    <t>DEXTRAN 70/HYPROMELLOSE/PF</t>
  </si>
  <si>
    <t>00065806401</t>
  </si>
  <si>
    <t>GENTEAL TEARS SEVERE 0.3% GEL</t>
  </si>
  <si>
    <t>00113032365</t>
  </si>
  <si>
    <t>GS LUBRICAT PLUS 0.5% EYE DRPS</t>
  </si>
  <si>
    <t>00223600815</t>
  </si>
  <si>
    <t>ARTIFICIAL TEARS PLUS DROPS</t>
  </si>
  <si>
    <t>POLYVINYL ALCOHOL/POVIDONE</t>
  </si>
  <si>
    <t>00223600830</t>
  </si>
  <si>
    <t>00364242756</t>
  </si>
  <si>
    <t>ARTIFICIAL TEARS DROPS</t>
  </si>
  <si>
    <t>POLYVINYL ALCOHOL</t>
  </si>
  <si>
    <t>00536108494</t>
  </si>
  <si>
    <t>ARTIFICIAL TEARS 1.4% DROPS</t>
  </si>
  <si>
    <t>00536128294</t>
  </si>
  <si>
    <t>LUBRICATING TEARS 0.1-0.3% DRP</t>
  </si>
  <si>
    <t>DEXTRAN 70/HYPROMELLOSE</t>
  </si>
  <si>
    <t>00536197072</t>
  </si>
  <si>
    <t>00904166335</t>
  </si>
  <si>
    <t>00904501735</t>
  </si>
  <si>
    <t>LIQUITEARS 1.4% DROPS</t>
  </si>
  <si>
    <t>00904632946</t>
  </si>
  <si>
    <t>LUBRICATING PLUS 0.5% EYE DRPS</t>
  </si>
  <si>
    <t>00904632951</t>
  </si>
  <si>
    <t>00998040815</t>
  </si>
  <si>
    <t>ISOPTO TEARS 0.5% EYE DROPS</t>
  </si>
  <si>
    <t>00998041330</t>
  </si>
  <si>
    <t>TEARS NATURALE DROPTAINER</t>
  </si>
  <si>
    <t>10119002003</t>
  </si>
  <si>
    <t>ADVANCED EYE RELIEF EYE DROPS</t>
  </si>
  <si>
    <t>GLYCERIN/PROPYLENE GLYCOL</t>
  </si>
  <si>
    <t>11822031810</t>
  </si>
  <si>
    <t>RA LUBRICANT 0.5% EYE DROP</t>
  </si>
  <si>
    <t>11822536660</t>
  </si>
  <si>
    <t>RA ARTIFICIAL TEARS DROPS</t>
  </si>
  <si>
    <t>11822545870</t>
  </si>
  <si>
    <t>RA LUBRICANT EYE DROPS</t>
  </si>
  <si>
    <t>11822985490</t>
  </si>
  <si>
    <t>11917009597</t>
  </si>
  <si>
    <t>11917010556</t>
  </si>
  <si>
    <t>LUBRICANT 0.5% EYE DROP</t>
  </si>
  <si>
    <t>11917011597</t>
  </si>
  <si>
    <t>LUBRICANT EYE DROPS</t>
  </si>
  <si>
    <t>11917011678</t>
  </si>
  <si>
    <t>ARTIFICIAL TEARS EYE DROPS</t>
  </si>
  <si>
    <t>11917014382</t>
  </si>
  <si>
    <t>17478006012</t>
  </si>
  <si>
    <t>24385000605</t>
  </si>
  <si>
    <t>29943000410</t>
  </si>
  <si>
    <t>BLINK GEL TEARS 0.25% EYE DROP</t>
  </si>
  <si>
    <t>POLYETHYLENE GLYCOL 400</t>
  </si>
  <si>
    <t>37205063505</t>
  </si>
  <si>
    <t>LUBRICANT 0.5-0.9% EYE DROPS</t>
  </si>
  <si>
    <t>37205063605</t>
  </si>
  <si>
    <t>37205076265</t>
  </si>
  <si>
    <t>LUBRICANT EYE 0.4%-0.3% DROP</t>
  </si>
  <si>
    <t>46122019565</t>
  </si>
  <si>
    <t>46122037705</t>
  </si>
  <si>
    <t>49348032944</t>
  </si>
  <si>
    <t>SM LUBRICAT PLUS 0.5% EYE DRPS</t>
  </si>
  <si>
    <t>49348069929</t>
  </si>
  <si>
    <t>SM ARTIFICIAL TEARS</t>
  </si>
  <si>
    <t>49348094729</t>
  </si>
  <si>
    <t>SM LUBRICANT EYE DROPS</t>
  </si>
  <si>
    <t>49614030205</t>
  </si>
  <si>
    <t>50268006815</t>
  </si>
  <si>
    <t>CARBOXYMETHYLCELL 0.5% EYE DRP</t>
  </si>
  <si>
    <t>50428028006</t>
  </si>
  <si>
    <t>CVS LUBRICANT EYE DROPS</t>
  </si>
  <si>
    <t>50428035263</t>
  </si>
  <si>
    <t>CVS NATURAL TEARS DROP</t>
  </si>
  <si>
    <t>50428039390</t>
  </si>
  <si>
    <t>CVS LUBRICANT 0.6% EYE DROP</t>
  </si>
  <si>
    <t>50428039571</t>
  </si>
  <si>
    <t>CVS ARTIFICIAL TEARS DROPS</t>
  </si>
  <si>
    <t>50428039690</t>
  </si>
  <si>
    <t>50428043840</t>
  </si>
  <si>
    <t>CVS LUBRICANT 0.5% EYE DROPS</t>
  </si>
  <si>
    <t>50428317916</t>
  </si>
  <si>
    <t>CVS LUBRICANT 0.5% EYE DROP</t>
  </si>
  <si>
    <t>50804001705</t>
  </si>
  <si>
    <t>GS ARTIFICIAL TEARS EYE DROPS</t>
  </si>
  <si>
    <t>50804011001</t>
  </si>
  <si>
    <t>57896018105</t>
  </si>
  <si>
    <t>PEG 400/HYPROMELLOSE/GLYCERIN</t>
  </si>
  <si>
    <t>57896018405</t>
  </si>
  <si>
    <t>58790000030</t>
  </si>
  <si>
    <t>THERA TEARS 0.25% EYE DROPS</t>
  </si>
  <si>
    <t>58790000115</t>
  </si>
  <si>
    <t>58790000330</t>
  </si>
  <si>
    <t>THERA TEARS 1% LIQUID GEL</t>
  </si>
  <si>
    <t>69842073901</t>
  </si>
  <si>
    <t>70000001101</t>
  </si>
  <si>
    <t>70000045501</t>
  </si>
  <si>
    <t>71776000110</t>
  </si>
  <si>
    <t>FRESHKOTE EYE DROP</t>
  </si>
  <si>
    <t>72570012115</t>
  </si>
  <si>
    <t>ARTIFICIAL TEARS 1% DROPS</t>
  </si>
  <si>
    <t>74300001067</t>
  </si>
  <si>
    <t>VISINE DRY EYE RELIEF 1% DROP</t>
  </si>
  <si>
    <t>87701010406</t>
  </si>
  <si>
    <t>GNP ARTIFICIAL TEARS DROPS</t>
  </si>
  <si>
    <t>Claim Count</t>
  </si>
  <si>
    <t>Average Paid/Claim</t>
  </si>
  <si>
    <t xml:space="preserve">REFRESH PLUS DRO 0.5% OP </t>
  </si>
  <si>
    <t xml:space="preserve">REFRESH      DRO OP      </t>
  </si>
  <si>
    <t xml:space="preserve">REFRESH TEAR DRO 0.5% OP </t>
  </si>
  <si>
    <t>REFRESH TEARS 0.5% DROPS</t>
  </si>
  <si>
    <t>REFRESH OPTI DRO 0.5-0.9%</t>
  </si>
  <si>
    <t xml:space="preserve">REFRESH      SOL OPTIVE  </t>
  </si>
  <si>
    <t xml:space="preserve">REFRESH CELL GEL 1% OP   </t>
  </si>
  <si>
    <t xml:space="preserve">REFRESH OPT  SOL MEGA-3  </t>
  </si>
  <si>
    <t>REFRESH RELI DRO 0.5-0.9%</t>
  </si>
  <si>
    <t xml:space="preserve">REFRESH      DRO RELIEVA </t>
  </si>
  <si>
    <t xml:space="preserve">REFRESH LIQU DRO 1% OP   </t>
  </si>
  <si>
    <t>GENTEAL TEAR SOL MODERATE</t>
  </si>
  <si>
    <t xml:space="preserve">SYSTANE      SOL         </t>
  </si>
  <si>
    <t xml:space="preserve">SYSTANE PF   SOL         </t>
  </si>
  <si>
    <t>SYSTANE GEL  DRO 0.4-0.3%</t>
  </si>
  <si>
    <t xml:space="preserve">SYSTANE      GEL 0.3%    </t>
  </si>
  <si>
    <t xml:space="preserve">SYSTANE COMP SOL 0.6%    </t>
  </si>
  <si>
    <t xml:space="preserve">SYSTANE ULTR SOL         </t>
  </si>
  <si>
    <t>SYSTANE HYDR DRO 0.4-0.3%</t>
  </si>
  <si>
    <t xml:space="preserve">GENTEAL TEAR SOL MOD PF  </t>
  </si>
  <si>
    <t xml:space="preserve">GENTEAL      GEL 0.3%    </t>
  </si>
  <si>
    <t xml:space="preserve">LUBRICATING  DRO 0.5%    </t>
  </si>
  <si>
    <t xml:space="preserve">ARTIFI TEARS SOL 1.4% OP </t>
  </si>
  <si>
    <t xml:space="preserve">LUBRICATING  SOL TEARS   </t>
  </si>
  <si>
    <t xml:space="preserve">ARTIFI TEARS SOL OP      </t>
  </si>
  <si>
    <t xml:space="preserve">LIQUITEARS   SOL         </t>
  </si>
  <si>
    <t xml:space="preserve">LUBRICNT EYE DRO 0.5% OP </t>
  </si>
  <si>
    <t xml:space="preserve">ISOPTO TEARS SOL 0.5% OP </t>
  </si>
  <si>
    <t xml:space="preserve">MOISTURE EYE DRO         </t>
  </si>
  <si>
    <t xml:space="preserve">ARTIFICIAL   SOL TEARS   </t>
  </si>
  <si>
    <t>RA LUBRICANT DRO 0.4-0.3%</t>
  </si>
  <si>
    <t xml:space="preserve">LUBRICNT EYE DRO         </t>
  </si>
  <si>
    <t xml:space="preserve">ARTIFICIAL   DRO TEARS   </t>
  </si>
  <si>
    <t xml:space="preserve">LUBRICANT    DRO EYE     </t>
  </si>
  <si>
    <t>BLINK TEARS  DRO 0.25% OP</t>
  </si>
  <si>
    <t>EYE DROPS    DRO 0.5-0.9%</t>
  </si>
  <si>
    <t>LUBRICNT EYE DRO 0.4-0.3%</t>
  </si>
  <si>
    <t xml:space="preserve">GNP EYE DROP SOL 0.5% OP </t>
  </si>
  <si>
    <t xml:space="preserve">SM ARTIFICIA SOL TEARS   </t>
  </si>
  <si>
    <t>SM LUBRICANT DRO 0.4-0.3%</t>
  </si>
  <si>
    <t>ARTIFICIAL   SOL TEARS OP</t>
  </si>
  <si>
    <t xml:space="preserve">CARBOXYMETHY SOL 0.5%    </t>
  </si>
  <si>
    <t xml:space="preserve">CVS NATURAL  DRO TEARS   </t>
  </si>
  <si>
    <t xml:space="preserve">LUBRICNT EYE DRO 0.6%    </t>
  </si>
  <si>
    <t xml:space="preserve">ARTIFI TEARS DRO 1-0.3%  </t>
  </si>
  <si>
    <t xml:space="preserve">CVS LUBRICAN DRO 0.5%    </t>
  </si>
  <si>
    <t xml:space="preserve">CVS LUBRICNT DRO 0.5% OP </t>
  </si>
  <si>
    <t>THERATEARS   SOL 0.25% PF</t>
  </si>
  <si>
    <t xml:space="preserve">THERATEARS   SOL OP      </t>
  </si>
  <si>
    <t xml:space="preserve">THERATEARS   GEL 1% OPTH </t>
  </si>
  <si>
    <t>ARTIFICIAL   SOL 0.5-0.6%</t>
  </si>
  <si>
    <t xml:space="preserve">FRESHKOTE PF SOL 2.7-2%  </t>
  </si>
  <si>
    <t>ARTIFICIAL   DRO 1% TEARS</t>
  </si>
  <si>
    <t xml:space="preserve">VISINE DRY   SOL EYE RLF </t>
  </si>
  <si>
    <t>Unit Price</t>
  </si>
  <si>
    <t>Description</t>
  </si>
  <si>
    <t>Price/Pkg</t>
  </si>
  <si>
    <t>Not Applicable</t>
  </si>
  <si>
    <t>Package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</si>
</sst>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* #,##0.00000_);_(* \(#,##0.0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89999084444715716"/>
        <bgColor indexed="0"/>
      </patternFill>
    </fill>
    <fill>
      <patternFill patternType="solid">
        <fgColor theme="2" tint="-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65" fontId="0" fillId="0" borderId="0" xfId="1" applyNumberFormat="1" applyFont="1" applyAlignment="1">
      <alignment vertical="center"/>
    </xf>
    <xf numFmtId="0" fontId="0" fillId="0" borderId="1" xfId="0" applyBorder="1" applyAlignment="1">
      <alignment vertical="center"/>
    </xf>
    <xf numFmtId="49" fontId="1" fillId="0" borderId="1" xfId="2" applyNumberFormat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49" fontId="1" fillId="0" borderId="8" xfId="2" applyNumberFormat="1" applyFont="1" applyFill="1" applyBorder="1" applyAlignment="1">
      <alignment vertical="center"/>
    </xf>
    <xf numFmtId="49" fontId="1" fillId="0" borderId="3" xfId="2" applyNumberFormat="1" applyFont="1" applyFill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0" fillId="0" borderId="0" xfId="1" applyNumberFormat="1" applyFont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164" fontId="1" fillId="0" borderId="1" xfId="2" applyNumberFormat="1" applyFont="1" applyFill="1" applyBorder="1" applyAlignment="1">
      <alignment vertical="center"/>
    </xf>
    <xf numFmtId="49" fontId="0" fillId="0" borderId="1" xfId="1" applyNumberFormat="1" applyFont="1" applyBorder="1" applyAlignment="1">
      <alignment vertical="center"/>
    </xf>
    <xf numFmtId="49" fontId="0" fillId="0" borderId="5" xfId="1" applyNumberFormat="1" applyFont="1" applyBorder="1" applyAlignment="1">
      <alignment vertical="center"/>
    </xf>
    <xf numFmtId="165" fontId="1" fillId="0" borderId="3" xfId="1" applyNumberFormat="1" applyFont="1" applyFill="1" applyBorder="1" applyAlignment="1">
      <alignment vertical="center"/>
    </xf>
    <xf numFmtId="164" fontId="1" fillId="0" borderId="3" xfId="2" applyNumberFormat="1" applyFont="1" applyFill="1" applyBorder="1" applyAlignment="1">
      <alignment vertical="center"/>
    </xf>
    <xf numFmtId="49" fontId="0" fillId="0" borderId="3" xfId="1" applyNumberFormat="1" applyFont="1" applyBorder="1" applyAlignment="1">
      <alignment vertical="center"/>
    </xf>
    <xf numFmtId="49" fontId="0" fillId="0" borderId="9" xfId="1" applyNumberFormat="1" applyFont="1" applyBorder="1" applyAlignment="1">
      <alignment vertical="center"/>
    </xf>
    <xf numFmtId="0" fontId="0" fillId="0" borderId="0" xfId="0" applyAlignment="1"/>
    <xf numFmtId="49" fontId="3" fillId="2" borderId="4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6" fontId="5" fillId="3" borderId="4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2" xfId="2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000_);_(* \(#,##0.00000\);_(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(* #,##0.00000_);_(* \(#,##0.00000\);_(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textRotation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J86" headerRowDxfId="24" dataDxfId="22" headerRowBorderDxfId="23" tableBorderDxfId="21" totalsRowBorderDxfId="20">
  <autoFilter ref="A1:J86"/>
  <sortState ref="A2:J86">
    <sortCondition descending="1" ref="C1:C86"/>
  </sortState>
  <tableColumns count="10">
    <tableColumn id="1" name="NDC" dataDxfId="19" totalsRowDxfId="18" dataCellStyle="Normal_Sheet2"/>
    <tableColumn id="2" name="Description" dataDxfId="17" totalsRowDxfId="16" dataCellStyle="Normal_Sheet2"/>
    <tableColumn id="3" name="Claim Count" totalsRowFunction="sum" dataDxfId="15" totalsRowDxfId="14" dataCellStyle="Comma"/>
    <tableColumn id="4" name="Total Paid" totalsRowFunction="sum" dataDxfId="13" totalsRowDxfId="12" dataCellStyle="Normal_Sheet2"/>
    <tableColumn id="6" name="Label Name" dataDxfId="11" totalsRowDxfId="10" dataCellStyle="Normal_Sheet2"/>
    <tableColumn id="7" name="Generic Name" dataDxfId="9" totalsRowDxfId="8" dataCellStyle="Normal_Sheet2"/>
    <tableColumn id="8" name="Package Size" dataDxfId="7" totalsRowDxfId="6" dataCellStyle="Comma"/>
    <tableColumn id="9" name="Unit Price" dataDxfId="5" totalsRowDxfId="4" dataCellStyle="Comma"/>
    <tableColumn id="10" name="Price/Pkg" dataDxfId="3" totalsRowDxfId="2" dataCellStyle="Comma">
      <calculatedColumnFormula>Table2[[#This Row],[Unit Price]]*Table2[[#This Row],[Package Size]]</calculatedColumnFormula>
    </tableColumn>
    <tableColumn id="5" name="Average Paid/Claim" dataDxfId="1" totalsRowDxfId="0" dataCellStyle="Normal_Sheet2">
      <calculatedColumnFormula>D2/C2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Artifcial Tears Utilization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view="pageLayout" zoomScaleNormal="100" workbookViewId="0"/>
  </sheetViews>
  <sheetFormatPr defaultColWidth="8.81640625" defaultRowHeight="20.5" customHeight="1" x14ac:dyDescent="0.35"/>
  <cols>
    <col min="1" max="1" width="12" style="3" bestFit="1" customWidth="1"/>
    <col min="2" max="2" width="28.54296875" style="3" bestFit="1" customWidth="1"/>
    <col min="3" max="3" width="16.7265625" style="4" bestFit="1" customWidth="1"/>
    <col min="4" max="4" width="14.26953125" style="2" bestFit="1" customWidth="1"/>
    <col min="5" max="5" width="33" style="21" bestFit="1" customWidth="1"/>
    <col min="6" max="6" width="34.7265625" style="3" bestFit="1" customWidth="1"/>
    <col min="7" max="7" width="17.1796875" style="3" bestFit="1" customWidth="1"/>
    <col min="8" max="8" width="14.7265625" style="4" bestFit="1" customWidth="1"/>
    <col min="9" max="9" width="14.26953125" style="12" bestFit="1" customWidth="1"/>
    <col min="10" max="10" width="23.26953125" style="1" bestFit="1" customWidth="1"/>
    <col min="11" max="16384" width="8.81640625" style="1"/>
  </cols>
  <sheetData>
    <row r="1" spans="1:10" s="29" customFormat="1" ht="31" customHeight="1" x14ac:dyDescent="0.35">
      <c r="A1" s="23" t="s">
        <v>0</v>
      </c>
      <c r="B1" s="22" t="s">
        <v>221</v>
      </c>
      <c r="C1" s="24" t="s">
        <v>164</v>
      </c>
      <c r="D1" s="25" t="s">
        <v>3</v>
      </c>
      <c r="E1" s="22" t="s">
        <v>1</v>
      </c>
      <c r="F1" s="22" t="s">
        <v>2</v>
      </c>
      <c r="G1" s="24" t="s">
        <v>224</v>
      </c>
      <c r="H1" s="26" t="s">
        <v>220</v>
      </c>
      <c r="I1" s="27" t="s">
        <v>222</v>
      </c>
      <c r="J1" s="28" t="s">
        <v>165</v>
      </c>
    </row>
    <row r="2" spans="1:10" ht="20.5" customHeight="1" x14ac:dyDescent="0.35">
      <c r="A2" s="7" t="s">
        <v>108</v>
      </c>
      <c r="B2" s="6" t="s">
        <v>188</v>
      </c>
      <c r="C2" s="13">
        <v>133</v>
      </c>
      <c r="D2" s="14">
        <v>885.62</v>
      </c>
      <c r="E2" s="6" t="s">
        <v>75</v>
      </c>
      <c r="F2" s="6" t="s">
        <v>73</v>
      </c>
      <c r="G2" s="13">
        <v>15</v>
      </c>
      <c r="H2" s="11">
        <v>0.39552999999999999</v>
      </c>
      <c r="I2" s="8">
        <f>Table2[[#This Row],[Unit Price]]*Table2[[#This Row],[Package Size]]</f>
        <v>5.9329499999999999</v>
      </c>
      <c r="J2" s="14">
        <f t="shared" ref="J2:J33" si="0">D2/C2</f>
        <v>6.6587969924812027</v>
      </c>
    </row>
    <row r="3" spans="1:10" ht="20.5" customHeight="1" x14ac:dyDescent="0.35">
      <c r="A3" s="7" t="s">
        <v>144</v>
      </c>
      <c r="B3" s="6" t="s">
        <v>195</v>
      </c>
      <c r="C3" s="13">
        <v>123</v>
      </c>
      <c r="D3" s="14">
        <v>574.76</v>
      </c>
      <c r="E3" s="6" t="s">
        <v>143</v>
      </c>
      <c r="F3" s="6" t="s">
        <v>69</v>
      </c>
      <c r="G3" s="13">
        <v>15</v>
      </c>
      <c r="H3" s="11">
        <v>7.0660000000000001E-2</v>
      </c>
      <c r="I3" s="8">
        <f>Table2[[#This Row],[Unit Price]]*Table2[[#This Row],[Package Size]]</f>
        <v>1.0599000000000001</v>
      </c>
      <c r="J3" s="14">
        <f t="shared" si="0"/>
        <v>4.6728455284552846</v>
      </c>
    </row>
    <row r="4" spans="1:10" ht="20.5" customHeight="1" x14ac:dyDescent="0.35">
      <c r="A4" s="7" t="s">
        <v>79</v>
      </c>
      <c r="B4" s="6" t="s">
        <v>190</v>
      </c>
      <c r="C4" s="13">
        <v>101</v>
      </c>
      <c r="D4" s="14">
        <v>460.12</v>
      </c>
      <c r="E4" s="6" t="s">
        <v>75</v>
      </c>
      <c r="F4" s="6" t="s">
        <v>73</v>
      </c>
      <c r="G4" s="13">
        <v>15</v>
      </c>
      <c r="H4" s="11">
        <v>0.12837000000000001</v>
      </c>
      <c r="I4" s="8">
        <f>Table2[[#This Row],[Unit Price]]*Table2[[#This Row],[Package Size]]</f>
        <v>1.9255500000000001</v>
      </c>
      <c r="J4" s="14">
        <f t="shared" si="0"/>
        <v>4.5556435643564352</v>
      </c>
    </row>
    <row r="5" spans="1:10" ht="20.5" customHeight="1" x14ac:dyDescent="0.35">
      <c r="A5" s="7" t="s">
        <v>81</v>
      </c>
      <c r="B5" s="6" t="s">
        <v>191</v>
      </c>
      <c r="C5" s="13">
        <v>50</v>
      </c>
      <c r="D5" s="14">
        <v>258.3</v>
      </c>
      <c r="E5" s="6" t="s">
        <v>82</v>
      </c>
      <c r="F5" s="6" t="s">
        <v>73</v>
      </c>
      <c r="G5" s="13">
        <v>15</v>
      </c>
      <c r="H5" s="11">
        <v>0.12895000000000001</v>
      </c>
      <c r="I5" s="8">
        <f>Table2[[#This Row],[Unit Price]]*Table2[[#This Row],[Package Size]]</f>
        <v>1.93425</v>
      </c>
      <c r="J5" s="14">
        <f t="shared" si="0"/>
        <v>5.1660000000000004</v>
      </c>
    </row>
    <row r="6" spans="1:10" ht="20.5" customHeight="1" x14ac:dyDescent="0.35">
      <c r="A6" s="7" t="s">
        <v>14</v>
      </c>
      <c r="B6" s="6" t="s">
        <v>168</v>
      </c>
      <c r="C6" s="13">
        <v>49</v>
      </c>
      <c r="D6" s="14">
        <v>504.2</v>
      </c>
      <c r="E6" s="6" t="s">
        <v>13</v>
      </c>
      <c r="F6" s="6" t="s">
        <v>6</v>
      </c>
      <c r="G6" s="13">
        <v>15</v>
      </c>
      <c r="H6" s="11">
        <v>0.20288999999999999</v>
      </c>
      <c r="I6" s="8">
        <f>Table2[[#This Row],[Unit Price]]*Table2[[#This Row],[Package Size]]</f>
        <v>3.0433499999999998</v>
      </c>
      <c r="J6" s="14">
        <f t="shared" si="0"/>
        <v>10.289795918367346</v>
      </c>
    </row>
    <row r="7" spans="1:10" ht="20.5" customHeight="1" x14ac:dyDescent="0.35">
      <c r="A7" s="7" t="s">
        <v>25</v>
      </c>
      <c r="B7" s="6" t="s">
        <v>171</v>
      </c>
      <c r="C7" s="13">
        <v>28</v>
      </c>
      <c r="D7" s="14">
        <v>686.07</v>
      </c>
      <c r="E7" s="6" t="s">
        <v>23</v>
      </c>
      <c r="F7" s="6" t="s">
        <v>26</v>
      </c>
      <c r="G7" s="13">
        <v>30</v>
      </c>
      <c r="H7" s="11">
        <v>0.42581999999999998</v>
      </c>
      <c r="I7" s="8">
        <f>Table2[[#This Row],[Unit Price]]*Table2[[#This Row],[Package Size]]</f>
        <v>12.7746</v>
      </c>
      <c r="J7" s="14">
        <f t="shared" si="0"/>
        <v>24.502500000000001</v>
      </c>
    </row>
    <row r="8" spans="1:10" ht="20.5" customHeight="1" x14ac:dyDescent="0.35">
      <c r="A8" s="7" t="s">
        <v>27</v>
      </c>
      <c r="B8" s="6" t="s">
        <v>172</v>
      </c>
      <c r="C8" s="13">
        <v>24</v>
      </c>
      <c r="D8" s="14">
        <v>536.66</v>
      </c>
      <c r="E8" s="6" t="s">
        <v>28</v>
      </c>
      <c r="F8" s="6" t="s">
        <v>6</v>
      </c>
      <c r="G8" s="13">
        <v>30</v>
      </c>
      <c r="H8" s="11">
        <v>0.32990999999999998</v>
      </c>
      <c r="I8" s="8">
        <f>Table2[[#This Row],[Unit Price]]*Table2[[#This Row],[Package Size]]</f>
        <v>9.8972999999999995</v>
      </c>
      <c r="J8" s="14">
        <f t="shared" si="0"/>
        <v>22.360833333333332</v>
      </c>
    </row>
    <row r="9" spans="1:10" ht="20.5" customHeight="1" x14ac:dyDescent="0.35">
      <c r="A9" s="7" t="s">
        <v>118</v>
      </c>
      <c r="B9" s="6" t="s">
        <v>192</v>
      </c>
      <c r="C9" s="13">
        <v>22</v>
      </c>
      <c r="D9" s="14">
        <v>140.74</v>
      </c>
      <c r="E9" s="6" t="s">
        <v>84</v>
      </c>
      <c r="F9" s="6" t="s">
        <v>6</v>
      </c>
      <c r="G9" s="13">
        <v>30</v>
      </c>
      <c r="H9" s="11">
        <v>0.18867</v>
      </c>
      <c r="I9" s="8">
        <f>Table2[[#This Row],[Unit Price]]*Table2[[#This Row],[Package Size]]</f>
        <v>5.6600999999999999</v>
      </c>
      <c r="J9" s="14">
        <f t="shared" si="0"/>
        <v>6.3972727272727274</v>
      </c>
    </row>
    <row r="10" spans="1:10" ht="20.5" customHeight="1" x14ac:dyDescent="0.35">
      <c r="A10" s="7" t="s">
        <v>145</v>
      </c>
      <c r="B10" s="6" t="s">
        <v>198</v>
      </c>
      <c r="C10" s="13">
        <v>22</v>
      </c>
      <c r="D10" s="14">
        <v>136.36000000000001</v>
      </c>
      <c r="E10" s="6" t="s">
        <v>72</v>
      </c>
      <c r="F10" s="6" t="s">
        <v>146</v>
      </c>
      <c r="G10" s="13">
        <v>15</v>
      </c>
      <c r="H10" s="11">
        <v>0.11333</v>
      </c>
      <c r="I10" s="8">
        <f>Table2[[#This Row],[Unit Price]]*Table2[[#This Row],[Package Size]]</f>
        <v>1.6999500000000001</v>
      </c>
      <c r="J10" s="14">
        <f t="shared" si="0"/>
        <v>6.1981818181818191</v>
      </c>
    </row>
    <row r="11" spans="1:10" ht="20.5" customHeight="1" x14ac:dyDescent="0.35">
      <c r="A11" s="7" t="s">
        <v>154</v>
      </c>
      <c r="B11" s="6" t="s">
        <v>216</v>
      </c>
      <c r="C11" s="13">
        <v>21</v>
      </c>
      <c r="D11" s="14">
        <v>115.32</v>
      </c>
      <c r="E11" s="6" t="s">
        <v>72</v>
      </c>
      <c r="F11" s="6" t="s">
        <v>69</v>
      </c>
      <c r="G11" s="13">
        <v>15</v>
      </c>
      <c r="H11" s="11">
        <v>0.11649</v>
      </c>
      <c r="I11" s="8">
        <f>Table2[[#This Row],[Unit Price]]*Table2[[#This Row],[Package Size]]</f>
        <v>1.74735</v>
      </c>
      <c r="J11" s="14">
        <f t="shared" si="0"/>
        <v>5.4914285714285711</v>
      </c>
    </row>
    <row r="12" spans="1:10" ht="20.5" customHeight="1" x14ac:dyDescent="0.35">
      <c r="A12" s="7" t="s">
        <v>4</v>
      </c>
      <c r="B12" s="6" t="s">
        <v>166</v>
      </c>
      <c r="C12" s="13">
        <v>20</v>
      </c>
      <c r="D12" s="14">
        <v>461.37</v>
      </c>
      <c r="E12" s="6" t="s">
        <v>5</v>
      </c>
      <c r="F12" s="6" t="s">
        <v>6</v>
      </c>
      <c r="G12" s="13">
        <v>30</v>
      </c>
      <c r="H12" s="11">
        <v>0.19270000000000001</v>
      </c>
      <c r="I12" s="8">
        <f>Table2[[#This Row],[Unit Price]]*Table2[[#This Row],[Package Size]]</f>
        <v>5.7810000000000006</v>
      </c>
      <c r="J12" s="14">
        <f t="shared" si="0"/>
        <v>23.0685</v>
      </c>
    </row>
    <row r="13" spans="1:10" ht="20.5" customHeight="1" x14ac:dyDescent="0.35">
      <c r="A13" s="7" t="s">
        <v>46</v>
      </c>
      <c r="B13" s="6" t="s">
        <v>180</v>
      </c>
      <c r="C13" s="13">
        <v>18</v>
      </c>
      <c r="D13" s="14">
        <v>209.7</v>
      </c>
      <c r="E13" s="6" t="s">
        <v>47</v>
      </c>
      <c r="F13" s="6" t="s">
        <v>42</v>
      </c>
      <c r="G13" s="13">
        <v>10</v>
      </c>
      <c r="H13" s="11">
        <v>1.0095700000000001</v>
      </c>
      <c r="I13" s="8">
        <f>Table2[[#This Row],[Unit Price]]*Table2[[#This Row],[Package Size]]</f>
        <v>10.095700000000001</v>
      </c>
      <c r="J13" s="14">
        <f t="shared" si="0"/>
        <v>11.649999999999999</v>
      </c>
    </row>
    <row r="14" spans="1:10" ht="20.5" customHeight="1" x14ac:dyDescent="0.35">
      <c r="A14" s="7" t="s">
        <v>119</v>
      </c>
      <c r="B14" s="6" t="s">
        <v>203</v>
      </c>
      <c r="C14" s="13">
        <v>17</v>
      </c>
      <c r="D14" s="14">
        <v>198.32</v>
      </c>
      <c r="E14" s="6" t="s">
        <v>102</v>
      </c>
      <c r="F14" s="6" t="s">
        <v>6</v>
      </c>
      <c r="G14" s="13">
        <v>15</v>
      </c>
      <c r="H14" s="11">
        <v>0.20288999999999999</v>
      </c>
      <c r="I14" s="8">
        <f>Table2[[#This Row],[Unit Price]]*Table2[[#This Row],[Package Size]]</f>
        <v>3.0433499999999998</v>
      </c>
      <c r="J14" s="14">
        <f t="shared" si="0"/>
        <v>11.665882352941177</v>
      </c>
    </row>
    <row r="15" spans="1:10" ht="20.5" customHeight="1" x14ac:dyDescent="0.35">
      <c r="A15" s="7" t="s">
        <v>109</v>
      </c>
      <c r="B15" s="6" t="s">
        <v>195</v>
      </c>
      <c r="C15" s="13">
        <v>17</v>
      </c>
      <c r="D15" s="14">
        <v>125.41</v>
      </c>
      <c r="E15" s="6" t="s">
        <v>72</v>
      </c>
      <c r="F15" s="6" t="s">
        <v>69</v>
      </c>
      <c r="G15" s="13">
        <v>15</v>
      </c>
      <c r="H15" s="11">
        <v>0.11649</v>
      </c>
      <c r="I15" s="8">
        <f>Table2[[#This Row],[Unit Price]]*Table2[[#This Row],[Package Size]]</f>
        <v>1.74735</v>
      </c>
      <c r="J15" s="14">
        <f t="shared" si="0"/>
        <v>7.3770588235294117</v>
      </c>
    </row>
    <row r="16" spans="1:10" ht="20.5" customHeight="1" x14ac:dyDescent="0.35">
      <c r="A16" s="7" t="s">
        <v>29</v>
      </c>
      <c r="B16" s="6" t="s">
        <v>173</v>
      </c>
      <c r="C16" s="13">
        <v>15</v>
      </c>
      <c r="D16" s="14">
        <v>533.79</v>
      </c>
      <c r="E16" s="6" t="s">
        <v>30</v>
      </c>
      <c r="F16" s="6" t="s">
        <v>26</v>
      </c>
      <c r="G16" s="13">
        <v>30</v>
      </c>
      <c r="H16" s="11">
        <v>0.42581999999999998</v>
      </c>
      <c r="I16" s="8">
        <f>Table2[[#This Row],[Unit Price]]*Table2[[#This Row],[Package Size]]</f>
        <v>12.7746</v>
      </c>
      <c r="J16" s="14">
        <f t="shared" si="0"/>
        <v>35.585999999999999</v>
      </c>
    </row>
    <row r="17" spans="1:10" ht="20.5" customHeight="1" x14ac:dyDescent="0.35">
      <c r="A17" s="7" t="s">
        <v>54</v>
      </c>
      <c r="B17" s="6" t="s">
        <v>183</v>
      </c>
      <c r="C17" s="13">
        <v>15</v>
      </c>
      <c r="D17" s="14">
        <v>218.75</v>
      </c>
      <c r="E17" s="6" t="s">
        <v>55</v>
      </c>
      <c r="F17" s="6" t="s">
        <v>42</v>
      </c>
      <c r="G17" s="13">
        <v>10</v>
      </c>
      <c r="H17" s="11">
        <v>0.94677999999999995</v>
      </c>
      <c r="I17" s="8">
        <f>Table2[[#This Row],[Unit Price]]*Table2[[#This Row],[Package Size]]</f>
        <v>9.4678000000000004</v>
      </c>
      <c r="J17" s="14">
        <f t="shared" si="0"/>
        <v>14.583333333333334</v>
      </c>
    </row>
    <row r="18" spans="1:10" ht="20.5" customHeight="1" x14ac:dyDescent="0.35">
      <c r="A18" s="7" t="s">
        <v>124</v>
      </c>
      <c r="B18" s="6" t="s">
        <v>205</v>
      </c>
      <c r="C18" s="13">
        <v>15</v>
      </c>
      <c r="D18" s="14">
        <v>29.14</v>
      </c>
      <c r="E18" s="6" t="s">
        <v>125</v>
      </c>
      <c r="F18" s="6" t="s">
        <v>42</v>
      </c>
      <c r="G18" s="13">
        <v>15</v>
      </c>
      <c r="H18" s="11">
        <v>0.27251999999999998</v>
      </c>
      <c r="I18" s="8">
        <f>Table2[[#This Row],[Unit Price]]*Table2[[#This Row],[Package Size]]</f>
        <v>4.0877999999999997</v>
      </c>
      <c r="J18" s="14">
        <f t="shared" si="0"/>
        <v>1.9426666666666668</v>
      </c>
    </row>
    <row r="19" spans="1:10" ht="20.5" customHeight="1" x14ac:dyDescent="0.35">
      <c r="A19" s="7" t="s">
        <v>129</v>
      </c>
      <c r="B19" s="6" t="s">
        <v>202</v>
      </c>
      <c r="C19" s="13">
        <v>14</v>
      </c>
      <c r="D19" s="14">
        <v>143.41</v>
      </c>
      <c r="E19" s="6" t="s">
        <v>130</v>
      </c>
      <c r="F19" s="6" t="s">
        <v>42</v>
      </c>
      <c r="G19" s="13">
        <v>15</v>
      </c>
      <c r="H19" s="15" t="s">
        <v>223</v>
      </c>
      <c r="I19" s="16" t="s">
        <v>223</v>
      </c>
      <c r="J19" s="14">
        <f t="shared" si="0"/>
        <v>10.243571428571428</v>
      </c>
    </row>
    <row r="20" spans="1:10" ht="20.5" customHeight="1" x14ac:dyDescent="0.35">
      <c r="A20" s="7" t="s">
        <v>147</v>
      </c>
      <c r="B20" s="6" t="s">
        <v>198</v>
      </c>
      <c r="C20" s="13">
        <v>14</v>
      </c>
      <c r="D20" s="14">
        <v>80.47</v>
      </c>
      <c r="E20" s="6" t="s">
        <v>72</v>
      </c>
      <c r="F20" s="6" t="s">
        <v>146</v>
      </c>
      <c r="G20" s="13">
        <v>15</v>
      </c>
      <c r="H20" s="11">
        <v>0.11333</v>
      </c>
      <c r="I20" s="8">
        <f>Table2[[#This Row],[Unit Price]]*Table2[[#This Row],[Package Size]]</f>
        <v>1.6999500000000001</v>
      </c>
      <c r="J20" s="14">
        <f t="shared" si="0"/>
        <v>5.7478571428571428</v>
      </c>
    </row>
    <row r="21" spans="1:10" ht="20.5" customHeight="1" x14ac:dyDescent="0.35">
      <c r="A21" s="7" t="s">
        <v>37</v>
      </c>
      <c r="B21" s="6" t="s">
        <v>177</v>
      </c>
      <c r="C21" s="13">
        <v>13</v>
      </c>
      <c r="D21" s="14">
        <v>164.15</v>
      </c>
      <c r="E21" s="6" t="s">
        <v>38</v>
      </c>
      <c r="F21" s="6" t="s">
        <v>39</v>
      </c>
      <c r="G21" s="13">
        <v>15</v>
      </c>
      <c r="H21" s="11">
        <v>0.43219000000000002</v>
      </c>
      <c r="I21" s="8">
        <f>Table2[[#This Row],[Unit Price]]*Table2[[#This Row],[Package Size]]</f>
        <v>6.48285</v>
      </c>
      <c r="J21" s="14">
        <f t="shared" si="0"/>
        <v>12.626923076923077</v>
      </c>
    </row>
    <row r="22" spans="1:10" ht="20.5" customHeight="1" x14ac:dyDescent="0.35">
      <c r="A22" s="7" t="s">
        <v>16</v>
      </c>
      <c r="B22" s="6" t="s">
        <v>170</v>
      </c>
      <c r="C22" s="13">
        <v>12</v>
      </c>
      <c r="D22" s="14">
        <v>143.93</v>
      </c>
      <c r="E22" s="6" t="s">
        <v>17</v>
      </c>
      <c r="F22" s="6" t="s">
        <v>18</v>
      </c>
      <c r="G22" s="13">
        <v>15</v>
      </c>
      <c r="H22" s="11">
        <v>0.62070000000000003</v>
      </c>
      <c r="I22" s="8">
        <f>Table2[[#This Row],[Unit Price]]*Table2[[#This Row],[Package Size]]</f>
        <v>9.3105000000000011</v>
      </c>
      <c r="J22" s="14">
        <f t="shared" si="0"/>
        <v>11.994166666666667</v>
      </c>
    </row>
    <row r="23" spans="1:10" ht="20.5" customHeight="1" x14ac:dyDescent="0.35">
      <c r="A23" s="7" t="s">
        <v>8</v>
      </c>
      <c r="B23" s="6" t="s">
        <v>167</v>
      </c>
      <c r="C23" s="13">
        <v>12</v>
      </c>
      <c r="D23" s="14">
        <v>93.84</v>
      </c>
      <c r="E23" s="6" t="s">
        <v>9</v>
      </c>
      <c r="F23" s="6" t="s">
        <v>10</v>
      </c>
      <c r="G23" s="13">
        <v>30</v>
      </c>
      <c r="H23" s="11">
        <v>0.30242999999999998</v>
      </c>
      <c r="I23" s="8">
        <f>Table2[[#This Row],[Unit Price]]*Table2[[#This Row],[Package Size]]</f>
        <v>9.0728999999999989</v>
      </c>
      <c r="J23" s="14">
        <f t="shared" si="0"/>
        <v>7.82</v>
      </c>
    </row>
    <row r="24" spans="1:10" ht="20.5" customHeight="1" x14ac:dyDescent="0.35">
      <c r="A24" s="7" t="s">
        <v>71</v>
      </c>
      <c r="B24" s="6" t="s">
        <v>72</v>
      </c>
      <c r="C24" s="13">
        <v>12</v>
      </c>
      <c r="D24" s="14">
        <v>64.92</v>
      </c>
      <c r="E24" s="6" t="s">
        <v>72</v>
      </c>
      <c r="F24" s="6" t="s">
        <v>73</v>
      </c>
      <c r="G24" s="13">
        <v>30</v>
      </c>
      <c r="H24" s="11">
        <v>4.8329999999999998E-2</v>
      </c>
      <c r="I24" s="8">
        <f>Table2[[#This Row],[Unit Price]]*Table2[[#This Row],[Package Size]]</f>
        <v>1.4499</v>
      </c>
      <c r="J24" s="14">
        <f t="shared" si="0"/>
        <v>5.41</v>
      </c>
    </row>
    <row r="25" spans="1:10" ht="20.5" customHeight="1" x14ac:dyDescent="0.35">
      <c r="A25" s="7" t="s">
        <v>48</v>
      </c>
      <c r="B25" s="6" t="s">
        <v>181</v>
      </c>
      <c r="C25" s="13">
        <v>10</v>
      </c>
      <c r="D25" s="14">
        <v>106.9</v>
      </c>
      <c r="E25" s="6" t="s">
        <v>49</v>
      </c>
      <c r="F25" s="6" t="s">
        <v>50</v>
      </c>
      <c r="G25" s="13">
        <v>10</v>
      </c>
      <c r="H25" s="11">
        <v>0.79657</v>
      </c>
      <c r="I25" s="8">
        <f>Table2[[#This Row],[Unit Price]]*Table2[[#This Row],[Package Size]]</f>
        <v>7.9657</v>
      </c>
      <c r="J25" s="14">
        <f t="shared" si="0"/>
        <v>10.690000000000001</v>
      </c>
    </row>
    <row r="26" spans="1:10" ht="20.5" customHeight="1" x14ac:dyDescent="0.35">
      <c r="A26" s="7" t="s">
        <v>22</v>
      </c>
      <c r="B26" s="6" t="s">
        <v>171</v>
      </c>
      <c r="C26" s="13">
        <v>9</v>
      </c>
      <c r="D26" s="14">
        <v>210.51</v>
      </c>
      <c r="E26" s="6" t="s">
        <v>23</v>
      </c>
      <c r="F26" s="6" t="s">
        <v>24</v>
      </c>
      <c r="G26" s="13">
        <v>10</v>
      </c>
      <c r="H26" s="11">
        <v>0.98055999999999999</v>
      </c>
      <c r="I26" s="8">
        <f>Table2[[#This Row],[Unit Price]]*Table2[[#This Row],[Package Size]]</f>
        <v>9.8056000000000001</v>
      </c>
      <c r="J26" s="14">
        <f t="shared" si="0"/>
        <v>23.39</v>
      </c>
    </row>
    <row r="27" spans="1:10" ht="20.5" customHeight="1" x14ac:dyDescent="0.35">
      <c r="A27" s="7" t="s">
        <v>120</v>
      </c>
      <c r="B27" s="6" t="s">
        <v>187</v>
      </c>
      <c r="C27" s="13">
        <v>9</v>
      </c>
      <c r="D27" s="14">
        <v>40.1</v>
      </c>
      <c r="E27" s="6" t="s">
        <v>121</v>
      </c>
      <c r="F27" s="6" t="s">
        <v>6</v>
      </c>
      <c r="G27" s="13">
        <v>30</v>
      </c>
      <c r="H27" s="11">
        <v>0.18867</v>
      </c>
      <c r="I27" s="8">
        <f>Table2[[#This Row],[Unit Price]]*Table2[[#This Row],[Package Size]]</f>
        <v>5.6600999999999999</v>
      </c>
      <c r="J27" s="14">
        <f t="shared" si="0"/>
        <v>4.4555555555555557</v>
      </c>
    </row>
    <row r="28" spans="1:10" ht="20.5" customHeight="1" x14ac:dyDescent="0.35">
      <c r="A28" s="7" t="s">
        <v>19</v>
      </c>
      <c r="B28" s="6" t="s">
        <v>170</v>
      </c>
      <c r="C28" s="13">
        <v>8</v>
      </c>
      <c r="D28" s="14">
        <v>285.86</v>
      </c>
      <c r="E28" s="6" t="s">
        <v>20</v>
      </c>
      <c r="F28" s="6" t="s">
        <v>21</v>
      </c>
      <c r="G28" s="13">
        <v>30</v>
      </c>
      <c r="H28" s="11">
        <v>0.32451000000000002</v>
      </c>
      <c r="I28" s="8">
        <f>Table2[[#This Row],[Unit Price]]*Table2[[#This Row],[Package Size]]</f>
        <v>9.7353000000000005</v>
      </c>
      <c r="J28" s="14">
        <f t="shared" si="0"/>
        <v>35.732500000000002</v>
      </c>
    </row>
    <row r="29" spans="1:10" ht="20.5" customHeight="1" x14ac:dyDescent="0.35">
      <c r="A29" s="7" t="s">
        <v>63</v>
      </c>
      <c r="B29" s="6" t="s">
        <v>186</v>
      </c>
      <c r="C29" s="13">
        <v>8</v>
      </c>
      <c r="D29" s="14">
        <v>92.76</v>
      </c>
      <c r="E29" s="6" t="s">
        <v>64</v>
      </c>
      <c r="F29" s="6" t="s">
        <v>50</v>
      </c>
      <c r="G29" s="13">
        <v>10</v>
      </c>
      <c r="H29" s="11">
        <v>0.79657</v>
      </c>
      <c r="I29" s="8">
        <f>Table2[[#This Row],[Unit Price]]*Table2[[#This Row],[Package Size]]</f>
        <v>7.9657</v>
      </c>
      <c r="J29" s="14">
        <f t="shared" si="0"/>
        <v>11.595000000000001</v>
      </c>
    </row>
    <row r="30" spans="1:10" ht="20.5" customHeight="1" x14ac:dyDescent="0.35">
      <c r="A30" s="7" t="s">
        <v>135</v>
      </c>
      <c r="B30" s="6" t="s">
        <v>210</v>
      </c>
      <c r="C30" s="13">
        <v>8</v>
      </c>
      <c r="D30" s="14">
        <v>29.48</v>
      </c>
      <c r="E30" s="6" t="s">
        <v>136</v>
      </c>
      <c r="F30" s="6" t="s">
        <v>92</v>
      </c>
      <c r="G30" s="13">
        <v>30</v>
      </c>
      <c r="H30" s="15" t="s">
        <v>223</v>
      </c>
      <c r="I30" s="16" t="s">
        <v>223</v>
      </c>
      <c r="J30" s="14">
        <f t="shared" si="0"/>
        <v>3.6850000000000001</v>
      </c>
    </row>
    <row r="31" spans="1:10" ht="20.5" customHeight="1" x14ac:dyDescent="0.35">
      <c r="A31" s="7" t="s">
        <v>67</v>
      </c>
      <c r="B31" s="6" t="s">
        <v>68</v>
      </c>
      <c r="C31" s="13">
        <v>8</v>
      </c>
      <c r="D31" s="14">
        <v>27.38</v>
      </c>
      <c r="E31" s="6" t="s">
        <v>68</v>
      </c>
      <c r="F31" s="6" t="s">
        <v>69</v>
      </c>
      <c r="G31" s="13">
        <v>15</v>
      </c>
      <c r="H31" s="15" t="s">
        <v>223</v>
      </c>
      <c r="I31" s="15" t="s">
        <v>223</v>
      </c>
      <c r="J31" s="14">
        <f t="shared" si="0"/>
        <v>3.4224999999999999</v>
      </c>
    </row>
    <row r="32" spans="1:10" ht="20.5" customHeight="1" x14ac:dyDescent="0.35">
      <c r="A32" s="7" t="s">
        <v>35</v>
      </c>
      <c r="B32" s="6" t="s">
        <v>176</v>
      </c>
      <c r="C32" s="13">
        <v>7</v>
      </c>
      <c r="D32" s="14">
        <v>169.23</v>
      </c>
      <c r="E32" s="6" t="s">
        <v>36</v>
      </c>
      <c r="F32" s="6" t="s">
        <v>6</v>
      </c>
      <c r="G32" s="13">
        <v>15</v>
      </c>
      <c r="H32" s="11">
        <v>0.53564999999999996</v>
      </c>
      <c r="I32" s="5">
        <f>Table2[[#This Row],[Unit Price]]*Table2[[#This Row],[Package Size]]</f>
        <v>8.0347499999999989</v>
      </c>
      <c r="J32" s="14">
        <f t="shared" si="0"/>
        <v>24.175714285714285</v>
      </c>
    </row>
    <row r="33" spans="1:10" ht="20.5" customHeight="1" x14ac:dyDescent="0.35">
      <c r="A33" s="7" t="s">
        <v>155</v>
      </c>
      <c r="B33" s="6" t="s">
        <v>202</v>
      </c>
      <c r="C33" s="13">
        <v>7</v>
      </c>
      <c r="D33" s="14">
        <v>51.92</v>
      </c>
      <c r="E33" s="6" t="s">
        <v>104</v>
      </c>
      <c r="F33" s="6" t="s">
        <v>42</v>
      </c>
      <c r="G33" s="13">
        <v>15</v>
      </c>
      <c r="H33" s="11">
        <v>0.27251999999999998</v>
      </c>
      <c r="I33" s="8">
        <f>Table2[[#This Row],[Unit Price]]*Table2[[#This Row],[Package Size]]</f>
        <v>4.0877999999999997</v>
      </c>
      <c r="J33" s="14">
        <f t="shared" si="0"/>
        <v>7.4171428571428573</v>
      </c>
    </row>
    <row r="34" spans="1:10" ht="20.5" customHeight="1" x14ac:dyDescent="0.35">
      <c r="A34" s="7" t="s">
        <v>7</v>
      </c>
      <c r="B34" s="6" t="s">
        <v>166</v>
      </c>
      <c r="C34" s="13">
        <v>6</v>
      </c>
      <c r="D34" s="14">
        <v>1071.3599999999999</v>
      </c>
      <c r="E34" s="6" t="s">
        <v>5</v>
      </c>
      <c r="F34" s="6" t="s">
        <v>6</v>
      </c>
      <c r="G34" s="13">
        <v>70</v>
      </c>
      <c r="H34" s="11">
        <v>0.19270000000000001</v>
      </c>
      <c r="I34" s="8">
        <f>Table2[[#This Row],[Unit Price]]*Table2[[#This Row],[Package Size]]</f>
        <v>13.489000000000001</v>
      </c>
      <c r="J34" s="14">
        <f t="shared" ref="J34:J65" si="1">D34/C34</f>
        <v>178.55999999999997</v>
      </c>
    </row>
    <row r="35" spans="1:10" ht="20.5" customHeight="1" x14ac:dyDescent="0.35">
      <c r="A35" s="7" t="s">
        <v>12</v>
      </c>
      <c r="B35" s="6" t="s">
        <v>168</v>
      </c>
      <c r="C35" s="13">
        <v>6</v>
      </c>
      <c r="D35" s="14">
        <v>85.98</v>
      </c>
      <c r="E35" s="6" t="s">
        <v>13</v>
      </c>
      <c r="F35" s="6" t="s">
        <v>6</v>
      </c>
      <c r="G35" s="13">
        <v>15</v>
      </c>
      <c r="H35" s="11">
        <v>0.41134999999999999</v>
      </c>
      <c r="I35" s="8">
        <f>Table2[[#This Row],[Unit Price]]*Table2[[#This Row],[Package Size]]</f>
        <v>6.1702500000000002</v>
      </c>
      <c r="J35" s="14">
        <f t="shared" si="1"/>
        <v>14.33</v>
      </c>
    </row>
    <row r="36" spans="1:10" ht="20.5" customHeight="1" x14ac:dyDescent="0.35">
      <c r="A36" s="7" t="s">
        <v>127</v>
      </c>
      <c r="B36" s="6" t="s">
        <v>207</v>
      </c>
      <c r="C36" s="13">
        <v>6</v>
      </c>
      <c r="D36" s="14">
        <v>48.08</v>
      </c>
      <c r="E36" s="6" t="s">
        <v>128</v>
      </c>
      <c r="F36" s="6" t="s">
        <v>6</v>
      </c>
      <c r="G36" s="13">
        <v>15</v>
      </c>
      <c r="H36" s="11">
        <v>0.50600000000000001</v>
      </c>
      <c r="I36" s="8">
        <f>Table2[[#This Row],[Unit Price]]*Table2[[#This Row],[Package Size]]</f>
        <v>7.59</v>
      </c>
      <c r="J36" s="14">
        <f t="shared" si="1"/>
        <v>8.0133333333333336</v>
      </c>
    </row>
    <row r="37" spans="1:10" ht="20.5" customHeight="1" x14ac:dyDescent="0.35">
      <c r="A37" s="7" t="s">
        <v>122</v>
      </c>
      <c r="B37" s="6" t="s">
        <v>204</v>
      </c>
      <c r="C37" s="13">
        <v>6</v>
      </c>
      <c r="D37" s="14">
        <v>40.47</v>
      </c>
      <c r="E37" s="6" t="s">
        <v>123</v>
      </c>
      <c r="F37" s="6" t="s">
        <v>69</v>
      </c>
      <c r="G37" s="13">
        <v>15</v>
      </c>
      <c r="H37" s="11">
        <v>8.7050000000000002E-2</v>
      </c>
      <c r="I37" s="8">
        <f>Table2[[#This Row],[Unit Price]]*Table2[[#This Row],[Package Size]]</f>
        <v>1.30575</v>
      </c>
      <c r="J37" s="14">
        <f t="shared" si="1"/>
        <v>6.7450000000000001</v>
      </c>
    </row>
    <row r="38" spans="1:10" ht="20.5" customHeight="1" x14ac:dyDescent="0.35">
      <c r="A38" s="7" t="s">
        <v>80</v>
      </c>
      <c r="B38" s="6" t="s">
        <v>72</v>
      </c>
      <c r="C38" s="13">
        <v>6</v>
      </c>
      <c r="D38" s="14">
        <v>33.75</v>
      </c>
      <c r="E38" s="6" t="s">
        <v>72</v>
      </c>
      <c r="F38" s="6" t="s">
        <v>78</v>
      </c>
      <c r="G38" s="13">
        <v>15</v>
      </c>
      <c r="H38" s="11">
        <v>0.15132999999999999</v>
      </c>
      <c r="I38" s="8">
        <f>Table2[[#This Row],[Unit Price]]*Table2[[#This Row],[Package Size]]</f>
        <v>2.2699499999999997</v>
      </c>
      <c r="J38" s="14">
        <f t="shared" si="1"/>
        <v>5.625</v>
      </c>
    </row>
    <row r="39" spans="1:10" ht="20.5" customHeight="1" x14ac:dyDescent="0.35">
      <c r="A39" s="7" t="s">
        <v>83</v>
      </c>
      <c r="B39" s="6" t="s">
        <v>192</v>
      </c>
      <c r="C39" s="13">
        <v>6</v>
      </c>
      <c r="D39" s="14">
        <v>30.35</v>
      </c>
      <c r="E39" s="6" t="s">
        <v>84</v>
      </c>
      <c r="F39" s="6" t="s">
        <v>6</v>
      </c>
      <c r="G39" s="13">
        <v>30</v>
      </c>
      <c r="H39" s="11">
        <v>0.18867</v>
      </c>
      <c r="I39" s="8">
        <f>Table2[[#This Row],[Unit Price]]*Table2[[#This Row],[Package Size]]</f>
        <v>5.6600999999999999</v>
      </c>
      <c r="J39" s="14">
        <f t="shared" si="1"/>
        <v>5.0583333333333336</v>
      </c>
    </row>
    <row r="40" spans="1:10" ht="20.5" customHeight="1" x14ac:dyDescent="0.35">
      <c r="A40" s="7" t="s">
        <v>74</v>
      </c>
      <c r="B40" s="6" t="s">
        <v>188</v>
      </c>
      <c r="C40" s="13">
        <v>6</v>
      </c>
      <c r="D40" s="14">
        <v>26.22</v>
      </c>
      <c r="E40" s="6" t="s">
        <v>75</v>
      </c>
      <c r="F40" s="6" t="s">
        <v>73</v>
      </c>
      <c r="G40" s="13">
        <v>15</v>
      </c>
      <c r="H40" s="11">
        <v>0.32451999999999998</v>
      </c>
      <c r="I40" s="8">
        <f>Table2[[#This Row],[Unit Price]]*Table2[[#This Row],[Package Size]]</f>
        <v>4.8677999999999999</v>
      </c>
      <c r="J40" s="14">
        <f t="shared" si="1"/>
        <v>4.37</v>
      </c>
    </row>
    <row r="41" spans="1:10" ht="20.5" customHeight="1" x14ac:dyDescent="0.35">
      <c r="A41" s="7" t="s">
        <v>85</v>
      </c>
      <c r="B41" s="6" t="s">
        <v>192</v>
      </c>
      <c r="C41" s="13">
        <v>5</v>
      </c>
      <c r="D41" s="14">
        <v>59.82</v>
      </c>
      <c r="E41" s="6" t="s">
        <v>84</v>
      </c>
      <c r="F41" s="6" t="s">
        <v>6</v>
      </c>
      <c r="G41" s="13">
        <v>50</v>
      </c>
      <c r="H41" s="11">
        <v>0.19270000000000001</v>
      </c>
      <c r="I41" s="8">
        <f>Table2[[#This Row],[Unit Price]]*Table2[[#This Row],[Package Size]]</f>
        <v>9.6349999999999998</v>
      </c>
      <c r="J41" s="14">
        <f t="shared" si="1"/>
        <v>11.964</v>
      </c>
    </row>
    <row r="42" spans="1:10" ht="20.5" customHeight="1" x14ac:dyDescent="0.35">
      <c r="A42" s="7" t="s">
        <v>70</v>
      </c>
      <c r="B42" s="6" t="s">
        <v>68</v>
      </c>
      <c r="C42" s="13">
        <v>5</v>
      </c>
      <c r="D42" s="14">
        <v>24.13</v>
      </c>
      <c r="E42" s="6" t="s">
        <v>68</v>
      </c>
      <c r="F42" s="6" t="s">
        <v>69</v>
      </c>
      <c r="G42" s="13">
        <v>30</v>
      </c>
      <c r="H42" s="15" t="s">
        <v>223</v>
      </c>
      <c r="I42" s="16" t="s">
        <v>223</v>
      </c>
      <c r="J42" s="14">
        <f t="shared" si="1"/>
        <v>4.8259999999999996</v>
      </c>
    </row>
    <row r="43" spans="1:10" ht="20.5" customHeight="1" x14ac:dyDescent="0.35">
      <c r="A43" s="7" t="s">
        <v>101</v>
      </c>
      <c r="B43" s="6" t="s">
        <v>192</v>
      </c>
      <c r="C43" s="13">
        <v>5</v>
      </c>
      <c r="D43" s="14">
        <v>12.77</v>
      </c>
      <c r="E43" s="6" t="s">
        <v>102</v>
      </c>
      <c r="F43" s="6" t="s">
        <v>6</v>
      </c>
      <c r="G43" s="13">
        <v>15</v>
      </c>
      <c r="H43" s="15" t="s">
        <v>223</v>
      </c>
      <c r="I43" s="15" t="s">
        <v>223</v>
      </c>
      <c r="J43" s="14">
        <f t="shared" si="1"/>
        <v>2.5539999999999998</v>
      </c>
    </row>
    <row r="44" spans="1:10" ht="20.5" customHeight="1" x14ac:dyDescent="0.35">
      <c r="A44" s="7" t="s">
        <v>86</v>
      </c>
      <c r="B44" s="6" t="s">
        <v>193</v>
      </c>
      <c r="C44" s="13">
        <v>4</v>
      </c>
      <c r="D44" s="14">
        <v>105.6</v>
      </c>
      <c r="E44" s="6" t="s">
        <v>87</v>
      </c>
      <c r="F44" s="6" t="s">
        <v>50</v>
      </c>
      <c r="G44" s="13">
        <v>15</v>
      </c>
      <c r="H44" s="11">
        <v>1.62666</v>
      </c>
      <c r="I44" s="5">
        <f>Table2[[#This Row],[Unit Price]]*Table2[[#This Row],[Package Size]]</f>
        <v>24.399899999999999</v>
      </c>
      <c r="J44" s="14">
        <f t="shared" si="1"/>
        <v>26.4</v>
      </c>
    </row>
    <row r="45" spans="1:10" ht="20.5" customHeight="1" x14ac:dyDescent="0.35">
      <c r="A45" s="7" t="s">
        <v>40</v>
      </c>
      <c r="B45" s="6" t="s">
        <v>178</v>
      </c>
      <c r="C45" s="13">
        <v>4</v>
      </c>
      <c r="D45" s="14">
        <v>51.16</v>
      </c>
      <c r="E45" s="6" t="s">
        <v>41</v>
      </c>
      <c r="F45" s="6" t="s">
        <v>42</v>
      </c>
      <c r="G45" s="13">
        <v>15</v>
      </c>
      <c r="H45" s="11">
        <v>0.27251999999999998</v>
      </c>
      <c r="I45" s="5">
        <f>Table2[[#This Row],[Unit Price]]*Table2[[#This Row],[Package Size]]</f>
        <v>4.0877999999999997</v>
      </c>
      <c r="J45" s="14">
        <f t="shared" si="1"/>
        <v>12.79</v>
      </c>
    </row>
    <row r="46" spans="1:10" ht="20.5" customHeight="1" x14ac:dyDescent="0.35">
      <c r="A46" s="7" t="s">
        <v>116</v>
      </c>
      <c r="B46" s="6" t="s">
        <v>202</v>
      </c>
      <c r="C46" s="13">
        <v>4</v>
      </c>
      <c r="D46" s="14">
        <v>26.06</v>
      </c>
      <c r="E46" s="6" t="s">
        <v>117</v>
      </c>
      <c r="F46" s="6" t="s">
        <v>45</v>
      </c>
      <c r="G46" s="13">
        <v>30</v>
      </c>
      <c r="H46" s="15" t="s">
        <v>223</v>
      </c>
      <c r="I46" s="15" t="s">
        <v>223</v>
      </c>
      <c r="J46" s="14">
        <f t="shared" si="1"/>
        <v>6.5149999999999997</v>
      </c>
    </row>
    <row r="47" spans="1:10" ht="20.5" customHeight="1" x14ac:dyDescent="0.35">
      <c r="A47" s="7" t="s">
        <v>90</v>
      </c>
      <c r="B47" s="6" t="s">
        <v>194</v>
      </c>
      <c r="C47" s="13">
        <v>4</v>
      </c>
      <c r="D47" s="14">
        <v>1</v>
      </c>
      <c r="E47" s="6" t="s">
        <v>91</v>
      </c>
      <c r="F47" s="6" t="s">
        <v>92</v>
      </c>
      <c r="G47" s="13">
        <v>15</v>
      </c>
      <c r="H47" s="15" t="s">
        <v>223</v>
      </c>
      <c r="I47" s="15" t="s">
        <v>223</v>
      </c>
      <c r="J47" s="14">
        <f t="shared" si="1"/>
        <v>0.25</v>
      </c>
    </row>
    <row r="48" spans="1:10" ht="20.5" customHeight="1" x14ac:dyDescent="0.35">
      <c r="A48" s="7" t="s">
        <v>156</v>
      </c>
      <c r="B48" s="6" t="s">
        <v>217</v>
      </c>
      <c r="C48" s="13">
        <v>3</v>
      </c>
      <c r="D48" s="14">
        <v>99.37</v>
      </c>
      <c r="E48" s="6" t="s">
        <v>157</v>
      </c>
      <c r="F48" s="6" t="s">
        <v>69</v>
      </c>
      <c r="G48" s="13">
        <v>10</v>
      </c>
      <c r="H48" s="11">
        <v>0.28810000000000002</v>
      </c>
      <c r="I48" s="5">
        <f>Table2[[#This Row],[Unit Price]]*Table2[[#This Row],[Package Size]]</f>
        <v>2.8810000000000002</v>
      </c>
      <c r="J48" s="14">
        <f t="shared" si="1"/>
        <v>33.123333333333335</v>
      </c>
    </row>
    <row r="49" spans="1:10" ht="20.5" customHeight="1" x14ac:dyDescent="0.35">
      <c r="A49" s="7" t="s">
        <v>60</v>
      </c>
      <c r="B49" s="6" t="s">
        <v>185</v>
      </c>
      <c r="C49" s="13">
        <v>3</v>
      </c>
      <c r="D49" s="14">
        <v>46.3</v>
      </c>
      <c r="E49" s="6" t="s">
        <v>61</v>
      </c>
      <c r="F49" s="6" t="s">
        <v>62</v>
      </c>
      <c r="G49" s="13">
        <v>36</v>
      </c>
      <c r="H49" s="11">
        <v>0.27755000000000002</v>
      </c>
      <c r="I49" s="5">
        <f>Table2[[#This Row],[Unit Price]]*Table2[[#This Row],[Package Size]]</f>
        <v>9.9918000000000013</v>
      </c>
      <c r="J49" s="14">
        <f t="shared" si="1"/>
        <v>15.433333333333332</v>
      </c>
    </row>
    <row r="50" spans="1:10" ht="20.5" customHeight="1" x14ac:dyDescent="0.35">
      <c r="A50" s="7" t="s">
        <v>65</v>
      </c>
      <c r="B50" s="6" t="s">
        <v>187</v>
      </c>
      <c r="C50" s="13">
        <v>3</v>
      </c>
      <c r="D50" s="14">
        <v>35.94</v>
      </c>
      <c r="E50" s="6" t="s">
        <v>66</v>
      </c>
      <c r="F50" s="6" t="s">
        <v>6</v>
      </c>
      <c r="G50" s="13">
        <v>30</v>
      </c>
      <c r="H50" s="11">
        <v>0.18867</v>
      </c>
      <c r="I50" s="5">
        <f>Table2[[#This Row],[Unit Price]]*Table2[[#This Row],[Package Size]]</f>
        <v>5.6600999999999999</v>
      </c>
      <c r="J50" s="14">
        <f t="shared" si="1"/>
        <v>11.979999999999999</v>
      </c>
    </row>
    <row r="51" spans="1:10" ht="20.5" customHeight="1" x14ac:dyDescent="0.35">
      <c r="A51" s="7" t="s">
        <v>103</v>
      </c>
      <c r="B51" s="6" t="s">
        <v>199</v>
      </c>
      <c r="C51" s="13">
        <v>3</v>
      </c>
      <c r="D51" s="14">
        <v>26.04</v>
      </c>
      <c r="E51" s="6" t="s">
        <v>104</v>
      </c>
      <c r="F51" s="6" t="s">
        <v>42</v>
      </c>
      <c r="G51" s="13">
        <v>15</v>
      </c>
      <c r="H51" s="15" t="s">
        <v>223</v>
      </c>
      <c r="I51" s="15" t="s">
        <v>223</v>
      </c>
      <c r="J51" s="14">
        <f t="shared" si="1"/>
        <v>8.68</v>
      </c>
    </row>
    <row r="52" spans="1:10" ht="20.5" customHeight="1" x14ac:dyDescent="0.35">
      <c r="A52" s="7" t="s">
        <v>95</v>
      </c>
      <c r="B52" s="6" t="s">
        <v>195</v>
      </c>
      <c r="C52" s="13">
        <v>3</v>
      </c>
      <c r="D52" s="14">
        <v>17.77</v>
      </c>
      <c r="E52" s="6" t="s">
        <v>96</v>
      </c>
      <c r="F52" s="6" t="s">
        <v>92</v>
      </c>
      <c r="G52" s="13">
        <v>15</v>
      </c>
      <c r="H52" s="15" t="s">
        <v>223</v>
      </c>
      <c r="I52" s="15" t="s">
        <v>223</v>
      </c>
      <c r="J52" s="14">
        <f t="shared" si="1"/>
        <v>5.9233333333333329</v>
      </c>
    </row>
    <row r="53" spans="1:10" ht="20.5" customHeight="1" x14ac:dyDescent="0.35">
      <c r="A53" s="7" t="s">
        <v>43</v>
      </c>
      <c r="B53" s="6" t="s">
        <v>179</v>
      </c>
      <c r="C53" s="13">
        <v>2</v>
      </c>
      <c r="D53" s="14">
        <v>33.32</v>
      </c>
      <c r="E53" s="6" t="s">
        <v>44</v>
      </c>
      <c r="F53" s="6" t="s">
        <v>45</v>
      </c>
      <c r="G53" s="13">
        <v>30</v>
      </c>
      <c r="H53" s="11">
        <v>0.33348</v>
      </c>
      <c r="I53" s="8">
        <f>Table2[[#This Row],[Unit Price]]*Table2[[#This Row],[Package Size]]</f>
        <v>10.0044</v>
      </c>
      <c r="J53" s="14">
        <f t="shared" si="1"/>
        <v>16.66</v>
      </c>
    </row>
    <row r="54" spans="1:10" ht="20.5" customHeight="1" x14ac:dyDescent="0.35">
      <c r="A54" s="7" t="s">
        <v>107</v>
      </c>
      <c r="B54" s="6" t="s">
        <v>192</v>
      </c>
      <c r="C54" s="13">
        <v>2</v>
      </c>
      <c r="D54" s="14">
        <v>27.7</v>
      </c>
      <c r="E54" s="6" t="s">
        <v>102</v>
      </c>
      <c r="F54" s="6" t="s">
        <v>6</v>
      </c>
      <c r="G54" s="13">
        <v>15</v>
      </c>
      <c r="H54" s="15" t="s">
        <v>223</v>
      </c>
      <c r="I54" s="16" t="s">
        <v>223</v>
      </c>
      <c r="J54" s="14">
        <f t="shared" si="1"/>
        <v>13.85</v>
      </c>
    </row>
    <row r="55" spans="1:10" ht="20.5" customHeight="1" x14ac:dyDescent="0.35">
      <c r="A55" s="7" t="s">
        <v>148</v>
      </c>
      <c r="B55" s="6" t="s">
        <v>213</v>
      </c>
      <c r="C55" s="13">
        <v>2</v>
      </c>
      <c r="D55" s="14">
        <v>23.12</v>
      </c>
      <c r="E55" s="6" t="s">
        <v>149</v>
      </c>
      <c r="F55" s="6" t="s">
        <v>6</v>
      </c>
      <c r="G55" s="13">
        <v>30</v>
      </c>
      <c r="H55" s="11">
        <v>0.27533000000000002</v>
      </c>
      <c r="I55" s="8">
        <f>Table2[[#This Row],[Unit Price]]*Table2[[#This Row],[Package Size]]</f>
        <v>8.2599</v>
      </c>
      <c r="J55" s="14">
        <f t="shared" si="1"/>
        <v>11.56</v>
      </c>
    </row>
    <row r="56" spans="1:10" ht="20.5" customHeight="1" x14ac:dyDescent="0.35">
      <c r="A56" s="7" t="s">
        <v>57</v>
      </c>
      <c r="B56" s="6" t="s">
        <v>183</v>
      </c>
      <c r="C56" s="13">
        <v>2</v>
      </c>
      <c r="D56" s="14">
        <v>20.16</v>
      </c>
      <c r="E56" s="6" t="s">
        <v>55</v>
      </c>
      <c r="F56" s="6" t="s">
        <v>42</v>
      </c>
      <c r="G56" s="13">
        <v>20</v>
      </c>
      <c r="H56" s="11">
        <v>0.77049999999999996</v>
      </c>
      <c r="I56" s="5">
        <f>Table2[[#This Row],[Unit Price]]*Table2[[#This Row],[Package Size]]</f>
        <v>15.41</v>
      </c>
      <c r="J56" s="14">
        <f t="shared" si="1"/>
        <v>10.08</v>
      </c>
    </row>
    <row r="57" spans="1:10" ht="20.5" customHeight="1" x14ac:dyDescent="0.35">
      <c r="A57" s="7" t="s">
        <v>56</v>
      </c>
      <c r="B57" s="6" t="s">
        <v>183</v>
      </c>
      <c r="C57" s="13">
        <v>2</v>
      </c>
      <c r="D57" s="14">
        <v>20.14</v>
      </c>
      <c r="E57" s="6" t="s">
        <v>55</v>
      </c>
      <c r="F57" s="6" t="s">
        <v>42</v>
      </c>
      <c r="G57" s="13">
        <v>8</v>
      </c>
      <c r="H57" s="11">
        <v>1.00875</v>
      </c>
      <c r="I57" s="8">
        <f>Table2[[#This Row],[Unit Price]]*Table2[[#This Row],[Package Size]]</f>
        <v>8.07</v>
      </c>
      <c r="J57" s="14">
        <f t="shared" si="1"/>
        <v>10.07</v>
      </c>
    </row>
    <row r="58" spans="1:10" ht="20.5" customHeight="1" x14ac:dyDescent="0.35">
      <c r="A58" s="7" t="s">
        <v>137</v>
      </c>
      <c r="B58" s="6" t="s">
        <v>202</v>
      </c>
      <c r="C58" s="13">
        <v>2</v>
      </c>
      <c r="D58" s="14">
        <v>16.2</v>
      </c>
      <c r="E58" s="6" t="s">
        <v>130</v>
      </c>
      <c r="F58" s="6" t="s">
        <v>42</v>
      </c>
      <c r="G58" s="13">
        <v>15</v>
      </c>
      <c r="H58" s="15" t="s">
        <v>223</v>
      </c>
      <c r="I58" s="15" t="s">
        <v>223</v>
      </c>
      <c r="J58" s="14">
        <f t="shared" si="1"/>
        <v>8.1</v>
      </c>
    </row>
    <row r="59" spans="1:10" ht="20.5" customHeight="1" x14ac:dyDescent="0.35">
      <c r="A59" s="7" t="s">
        <v>97</v>
      </c>
      <c r="B59" s="6" t="s">
        <v>196</v>
      </c>
      <c r="C59" s="13">
        <v>2</v>
      </c>
      <c r="D59" s="14">
        <v>9.89</v>
      </c>
      <c r="E59" s="6" t="s">
        <v>98</v>
      </c>
      <c r="F59" s="6" t="s">
        <v>42</v>
      </c>
      <c r="G59" s="13">
        <v>15</v>
      </c>
      <c r="H59" s="15" t="s">
        <v>223</v>
      </c>
      <c r="I59" s="16" t="s">
        <v>223</v>
      </c>
      <c r="J59" s="14">
        <f t="shared" si="1"/>
        <v>4.9450000000000003</v>
      </c>
    </row>
    <row r="60" spans="1:10" ht="20.5" customHeight="1" x14ac:dyDescent="0.35">
      <c r="A60" s="7" t="s">
        <v>93</v>
      </c>
      <c r="B60" s="6" t="s">
        <v>192</v>
      </c>
      <c r="C60" s="13">
        <v>2</v>
      </c>
      <c r="D60" s="14">
        <v>9.43</v>
      </c>
      <c r="E60" s="6" t="s">
        <v>94</v>
      </c>
      <c r="F60" s="6" t="s">
        <v>6</v>
      </c>
      <c r="G60" s="13">
        <v>15</v>
      </c>
      <c r="H60" s="15" t="s">
        <v>223</v>
      </c>
      <c r="I60" s="16" t="s">
        <v>223</v>
      </c>
      <c r="J60" s="14">
        <f t="shared" si="1"/>
        <v>4.7149999999999999</v>
      </c>
    </row>
    <row r="61" spans="1:10" ht="20.5" customHeight="1" x14ac:dyDescent="0.35">
      <c r="A61" s="7" t="s">
        <v>150</v>
      </c>
      <c r="B61" s="6" t="s">
        <v>214</v>
      </c>
      <c r="C61" s="13">
        <v>2</v>
      </c>
      <c r="D61" s="14">
        <v>8.3000000000000007</v>
      </c>
      <c r="E61" s="6" t="s">
        <v>149</v>
      </c>
      <c r="F61" s="6" t="s">
        <v>6</v>
      </c>
      <c r="G61" s="13">
        <v>15</v>
      </c>
      <c r="H61" s="11">
        <v>0.50333000000000006</v>
      </c>
      <c r="I61" s="8">
        <f>Table2[[#This Row],[Unit Price]]*Table2[[#This Row],[Package Size]]</f>
        <v>7.5499500000000008</v>
      </c>
      <c r="J61" s="14">
        <f t="shared" si="1"/>
        <v>4.1500000000000004</v>
      </c>
    </row>
    <row r="62" spans="1:10" ht="20.5" customHeight="1" x14ac:dyDescent="0.35">
      <c r="A62" s="7" t="s">
        <v>99</v>
      </c>
      <c r="B62" s="6" t="s">
        <v>197</v>
      </c>
      <c r="C62" s="13">
        <v>2</v>
      </c>
      <c r="D62" s="14">
        <v>5.72</v>
      </c>
      <c r="E62" s="6" t="s">
        <v>96</v>
      </c>
      <c r="F62" s="6" t="s">
        <v>92</v>
      </c>
      <c r="G62" s="13">
        <v>30</v>
      </c>
      <c r="H62" s="15" t="s">
        <v>223</v>
      </c>
      <c r="I62" s="16" t="s">
        <v>223</v>
      </c>
      <c r="J62" s="14">
        <f t="shared" si="1"/>
        <v>2.86</v>
      </c>
    </row>
    <row r="63" spans="1:10" ht="20.5" customHeight="1" x14ac:dyDescent="0.35">
      <c r="A63" s="7" t="s">
        <v>151</v>
      </c>
      <c r="B63" s="6" t="s">
        <v>215</v>
      </c>
      <c r="C63" s="13">
        <v>1</v>
      </c>
      <c r="D63" s="14">
        <v>32.25</v>
      </c>
      <c r="E63" s="6" t="s">
        <v>152</v>
      </c>
      <c r="F63" s="6" t="s">
        <v>6</v>
      </c>
      <c r="G63" s="13">
        <v>30</v>
      </c>
      <c r="H63" s="11">
        <v>0.27533000000000002</v>
      </c>
      <c r="I63" s="8">
        <f>Table2[[#This Row],[Unit Price]]*Table2[[#This Row],[Package Size]]</f>
        <v>8.2599</v>
      </c>
      <c r="J63" s="14">
        <f t="shared" si="1"/>
        <v>32.25</v>
      </c>
    </row>
    <row r="64" spans="1:10" ht="20.5" customHeight="1" x14ac:dyDescent="0.35">
      <c r="A64" s="7" t="s">
        <v>33</v>
      </c>
      <c r="B64" s="6" t="s">
        <v>175</v>
      </c>
      <c r="C64" s="13">
        <v>1</v>
      </c>
      <c r="D64" s="14">
        <v>25.9</v>
      </c>
      <c r="E64" s="6" t="s">
        <v>34</v>
      </c>
      <c r="F64" s="6" t="s">
        <v>21</v>
      </c>
      <c r="G64" s="13">
        <v>10</v>
      </c>
      <c r="H64" s="11">
        <v>1.159</v>
      </c>
      <c r="I64" s="5">
        <f>Table2[[#This Row],[Unit Price]]*Table2[[#This Row],[Package Size]]</f>
        <v>11.59</v>
      </c>
      <c r="J64" s="14">
        <f t="shared" si="1"/>
        <v>25.9</v>
      </c>
    </row>
    <row r="65" spans="1:10" ht="20.5" customHeight="1" x14ac:dyDescent="0.35">
      <c r="A65" s="7" t="s">
        <v>133</v>
      </c>
      <c r="B65" s="6" t="s">
        <v>209</v>
      </c>
      <c r="C65" s="13">
        <v>1</v>
      </c>
      <c r="D65" s="14">
        <v>23.23</v>
      </c>
      <c r="E65" s="6" t="s">
        <v>134</v>
      </c>
      <c r="F65" s="6" t="s">
        <v>53</v>
      </c>
      <c r="G65" s="13">
        <v>15</v>
      </c>
      <c r="H65" s="15" t="s">
        <v>223</v>
      </c>
      <c r="I65" s="16" t="s">
        <v>223</v>
      </c>
      <c r="J65" s="14">
        <f t="shared" si="1"/>
        <v>23.23</v>
      </c>
    </row>
    <row r="66" spans="1:10" ht="20.5" customHeight="1" x14ac:dyDescent="0.35">
      <c r="A66" s="7" t="s">
        <v>31</v>
      </c>
      <c r="B66" s="6" t="s">
        <v>174</v>
      </c>
      <c r="C66" s="13">
        <v>1</v>
      </c>
      <c r="D66" s="14">
        <v>17.7</v>
      </c>
      <c r="E66" s="6" t="s">
        <v>32</v>
      </c>
      <c r="F66" s="6" t="s">
        <v>18</v>
      </c>
      <c r="G66" s="13">
        <v>10</v>
      </c>
      <c r="H66" s="11">
        <v>1.0489999999999999</v>
      </c>
      <c r="I66" s="5">
        <f>Table2[[#This Row],[Unit Price]]*Table2[[#This Row],[Package Size]]</f>
        <v>10.489999999999998</v>
      </c>
      <c r="J66" s="14">
        <f t="shared" ref="J66:J86" si="2">D66/C66</f>
        <v>17.7</v>
      </c>
    </row>
    <row r="67" spans="1:10" ht="20.5" customHeight="1" x14ac:dyDescent="0.35">
      <c r="A67" s="7" t="s">
        <v>153</v>
      </c>
      <c r="B67" s="6" t="s">
        <v>211</v>
      </c>
      <c r="C67" s="13">
        <v>1</v>
      </c>
      <c r="D67" s="14">
        <v>17.420000000000002</v>
      </c>
      <c r="E67" s="6" t="s">
        <v>139</v>
      </c>
      <c r="F67" s="6" t="s">
        <v>6</v>
      </c>
      <c r="G67" s="13">
        <v>70</v>
      </c>
      <c r="H67" s="11">
        <v>0.19270000000000001</v>
      </c>
      <c r="I67" s="5">
        <f>Table2[[#This Row],[Unit Price]]*Table2[[#This Row],[Package Size]]</f>
        <v>13.489000000000001</v>
      </c>
      <c r="J67" s="14">
        <f t="shared" si="2"/>
        <v>17.420000000000002</v>
      </c>
    </row>
    <row r="68" spans="1:10" ht="20.5" customHeight="1" x14ac:dyDescent="0.35">
      <c r="A68" s="7" t="s">
        <v>105</v>
      </c>
      <c r="B68" s="6" t="s">
        <v>195</v>
      </c>
      <c r="C68" s="13">
        <v>1</v>
      </c>
      <c r="D68" s="14">
        <v>15.54</v>
      </c>
      <c r="E68" s="6" t="s">
        <v>106</v>
      </c>
      <c r="F68" s="6" t="s">
        <v>78</v>
      </c>
      <c r="G68" s="13">
        <v>15</v>
      </c>
      <c r="H68" s="15" t="s">
        <v>223</v>
      </c>
      <c r="I68" s="15" t="s">
        <v>223</v>
      </c>
      <c r="J68" s="14">
        <f t="shared" si="2"/>
        <v>15.54</v>
      </c>
    </row>
    <row r="69" spans="1:10" ht="20.5" customHeight="1" x14ac:dyDescent="0.35">
      <c r="A69" s="7" t="s">
        <v>158</v>
      </c>
      <c r="B69" s="6" t="s">
        <v>218</v>
      </c>
      <c r="C69" s="13">
        <v>1</v>
      </c>
      <c r="D69" s="14">
        <v>15.2</v>
      </c>
      <c r="E69" s="6" t="s">
        <v>159</v>
      </c>
      <c r="F69" s="6" t="s">
        <v>6</v>
      </c>
      <c r="G69" s="13">
        <v>15</v>
      </c>
      <c r="H69" s="11">
        <v>9.2660000000000006E-2</v>
      </c>
      <c r="I69" s="5">
        <f>Table2[[#This Row],[Unit Price]]*Table2[[#This Row],[Package Size]]</f>
        <v>1.3899000000000001</v>
      </c>
      <c r="J69" s="14">
        <f t="shared" si="2"/>
        <v>15.2</v>
      </c>
    </row>
    <row r="70" spans="1:10" ht="20.5" customHeight="1" x14ac:dyDescent="0.35">
      <c r="A70" s="7" t="s">
        <v>110</v>
      </c>
      <c r="B70" s="6" t="s">
        <v>200</v>
      </c>
      <c r="C70" s="13">
        <v>1</v>
      </c>
      <c r="D70" s="14">
        <v>15.03</v>
      </c>
      <c r="E70" s="6" t="s">
        <v>111</v>
      </c>
      <c r="F70" s="6" t="s">
        <v>112</v>
      </c>
      <c r="G70" s="13">
        <v>10</v>
      </c>
      <c r="H70" s="11">
        <v>0.80400000000000005</v>
      </c>
      <c r="I70" s="5">
        <f>Table2[[#This Row],[Unit Price]]*Table2[[#This Row],[Package Size]]</f>
        <v>8.0400000000000009</v>
      </c>
      <c r="J70" s="14">
        <f t="shared" si="2"/>
        <v>15.03</v>
      </c>
    </row>
    <row r="71" spans="1:10" ht="20.5" customHeight="1" x14ac:dyDescent="0.35">
      <c r="A71" s="7" t="s">
        <v>131</v>
      </c>
      <c r="B71" s="6" t="s">
        <v>208</v>
      </c>
      <c r="C71" s="13">
        <v>1</v>
      </c>
      <c r="D71" s="14">
        <v>14.92</v>
      </c>
      <c r="E71" s="6" t="s">
        <v>132</v>
      </c>
      <c r="F71" s="6" t="s">
        <v>62</v>
      </c>
      <c r="G71" s="13">
        <v>32</v>
      </c>
      <c r="H71" s="15" t="s">
        <v>223</v>
      </c>
      <c r="I71" s="16" t="s">
        <v>223</v>
      </c>
      <c r="J71" s="14">
        <f t="shared" si="2"/>
        <v>14.92</v>
      </c>
    </row>
    <row r="72" spans="1:10" ht="20.5" customHeight="1" x14ac:dyDescent="0.35">
      <c r="A72" s="7" t="s">
        <v>11</v>
      </c>
      <c r="B72" s="6" t="s">
        <v>167</v>
      </c>
      <c r="C72" s="13">
        <v>1</v>
      </c>
      <c r="D72" s="14">
        <v>13.1</v>
      </c>
      <c r="E72" s="6" t="s">
        <v>9</v>
      </c>
      <c r="F72" s="6" t="s">
        <v>10</v>
      </c>
      <c r="G72" s="13">
        <v>50</v>
      </c>
      <c r="H72" s="11">
        <v>0.25533</v>
      </c>
      <c r="I72" s="5">
        <f>Table2[[#This Row],[Unit Price]]*Table2[[#This Row],[Package Size]]</f>
        <v>12.766500000000001</v>
      </c>
      <c r="J72" s="14">
        <f t="shared" si="2"/>
        <v>13.1</v>
      </c>
    </row>
    <row r="73" spans="1:10" ht="20.5" customHeight="1" x14ac:dyDescent="0.35">
      <c r="A73" s="7" t="s">
        <v>115</v>
      </c>
      <c r="B73" s="6" t="s">
        <v>199</v>
      </c>
      <c r="C73" s="13">
        <v>1</v>
      </c>
      <c r="D73" s="14">
        <v>12.64</v>
      </c>
      <c r="E73" s="6" t="s">
        <v>104</v>
      </c>
      <c r="F73" s="6" t="s">
        <v>42</v>
      </c>
      <c r="G73" s="13">
        <v>15</v>
      </c>
      <c r="H73" s="11">
        <v>0.25501000000000001</v>
      </c>
      <c r="I73" s="5">
        <f>Table2[[#This Row],[Unit Price]]*Table2[[#This Row],[Package Size]]</f>
        <v>3.8251500000000003</v>
      </c>
      <c r="J73" s="14">
        <f t="shared" si="2"/>
        <v>12.64</v>
      </c>
    </row>
    <row r="74" spans="1:10" ht="20.5" customHeight="1" x14ac:dyDescent="0.35">
      <c r="A74" s="7" t="s">
        <v>113</v>
      </c>
      <c r="B74" s="6" t="s">
        <v>201</v>
      </c>
      <c r="C74" s="13">
        <v>1</v>
      </c>
      <c r="D74" s="14">
        <v>12.64</v>
      </c>
      <c r="E74" s="6" t="s">
        <v>114</v>
      </c>
      <c r="F74" s="6" t="s">
        <v>18</v>
      </c>
      <c r="G74" s="13">
        <v>15</v>
      </c>
      <c r="H74" s="15" t="s">
        <v>223</v>
      </c>
      <c r="I74" s="16" t="s">
        <v>223</v>
      </c>
      <c r="J74" s="14">
        <f t="shared" si="2"/>
        <v>12.64</v>
      </c>
    </row>
    <row r="75" spans="1:10" ht="20.5" customHeight="1" x14ac:dyDescent="0.35">
      <c r="A75" s="7" t="s">
        <v>160</v>
      </c>
      <c r="B75" s="6" t="s">
        <v>219</v>
      </c>
      <c r="C75" s="13">
        <v>1</v>
      </c>
      <c r="D75" s="14">
        <v>12.08</v>
      </c>
      <c r="E75" s="6" t="s">
        <v>161</v>
      </c>
      <c r="F75" s="6" t="s">
        <v>112</v>
      </c>
      <c r="G75" s="13">
        <v>15</v>
      </c>
      <c r="H75" s="11">
        <v>0.32333000000000001</v>
      </c>
      <c r="I75" s="8">
        <f>Table2[[#This Row],[Unit Price]]*Table2[[#This Row],[Package Size]]</f>
        <v>4.8499499999999998</v>
      </c>
      <c r="J75" s="14">
        <f t="shared" si="2"/>
        <v>12.08</v>
      </c>
    </row>
    <row r="76" spans="1:10" ht="20.5" customHeight="1" x14ac:dyDescent="0.35">
      <c r="A76" s="7" t="s">
        <v>138</v>
      </c>
      <c r="B76" s="6" t="s">
        <v>211</v>
      </c>
      <c r="C76" s="13">
        <v>1</v>
      </c>
      <c r="D76" s="14">
        <v>9.99</v>
      </c>
      <c r="E76" s="6" t="s">
        <v>139</v>
      </c>
      <c r="F76" s="6" t="s">
        <v>6</v>
      </c>
      <c r="G76" s="13">
        <v>30</v>
      </c>
      <c r="H76" s="11">
        <v>0.19270000000000001</v>
      </c>
      <c r="I76" s="8">
        <f>Table2[[#This Row],[Unit Price]]*Table2[[#This Row],[Package Size]]</f>
        <v>5.7810000000000006</v>
      </c>
      <c r="J76" s="14">
        <f t="shared" si="2"/>
        <v>9.99</v>
      </c>
    </row>
    <row r="77" spans="1:10" ht="20.5" customHeight="1" x14ac:dyDescent="0.35">
      <c r="A77" s="7" t="s">
        <v>51</v>
      </c>
      <c r="B77" s="6" t="s">
        <v>182</v>
      </c>
      <c r="C77" s="13">
        <v>1</v>
      </c>
      <c r="D77" s="14">
        <v>9.86</v>
      </c>
      <c r="E77" s="6" t="s">
        <v>52</v>
      </c>
      <c r="F77" s="6" t="s">
        <v>53</v>
      </c>
      <c r="G77" s="13">
        <v>10</v>
      </c>
      <c r="H77" s="11">
        <v>1.00464</v>
      </c>
      <c r="I77" s="8">
        <f>Table2[[#This Row],[Unit Price]]*Table2[[#This Row],[Package Size]]</f>
        <v>10.0464</v>
      </c>
      <c r="J77" s="14">
        <f t="shared" si="2"/>
        <v>9.86</v>
      </c>
    </row>
    <row r="78" spans="1:10" ht="20.5" customHeight="1" x14ac:dyDescent="0.35">
      <c r="A78" s="7" t="s">
        <v>88</v>
      </c>
      <c r="B78" s="6" t="s">
        <v>89</v>
      </c>
      <c r="C78" s="13">
        <v>1</v>
      </c>
      <c r="D78" s="14">
        <v>7.37</v>
      </c>
      <c r="E78" s="6" t="s">
        <v>89</v>
      </c>
      <c r="F78" s="6" t="s">
        <v>78</v>
      </c>
      <c r="G78" s="13">
        <v>30</v>
      </c>
      <c r="H78" s="11">
        <v>0.27500000000000002</v>
      </c>
      <c r="I78" s="8">
        <f>Table2[[#This Row],[Unit Price]]*Table2[[#This Row],[Package Size]]</f>
        <v>8.25</v>
      </c>
      <c r="J78" s="14">
        <f t="shared" si="2"/>
        <v>7.37</v>
      </c>
    </row>
    <row r="79" spans="1:10" ht="20.5" customHeight="1" x14ac:dyDescent="0.35">
      <c r="A79" s="7" t="s">
        <v>58</v>
      </c>
      <c r="B79" s="6" t="s">
        <v>184</v>
      </c>
      <c r="C79" s="13">
        <v>1</v>
      </c>
      <c r="D79" s="14">
        <v>7.31</v>
      </c>
      <c r="E79" s="6" t="s">
        <v>59</v>
      </c>
      <c r="F79" s="6" t="s">
        <v>45</v>
      </c>
      <c r="G79" s="13">
        <v>30</v>
      </c>
      <c r="H79" s="11">
        <v>0.33348</v>
      </c>
      <c r="I79" s="8">
        <f>Table2[[#This Row],[Unit Price]]*Table2[[#This Row],[Package Size]]</f>
        <v>10.0044</v>
      </c>
      <c r="J79" s="14">
        <f t="shared" si="2"/>
        <v>7.31</v>
      </c>
    </row>
    <row r="80" spans="1:10" ht="20.5" customHeight="1" x14ac:dyDescent="0.35">
      <c r="A80" s="7" t="s">
        <v>162</v>
      </c>
      <c r="B80" s="6" t="s">
        <v>163</v>
      </c>
      <c r="C80" s="13">
        <v>1</v>
      </c>
      <c r="D80" s="14">
        <v>7.25</v>
      </c>
      <c r="E80" s="6" t="s">
        <v>163</v>
      </c>
      <c r="F80" s="6" t="s">
        <v>69</v>
      </c>
      <c r="G80" s="13">
        <v>15</v>
      </c>
      <c r="H80" s="11">
        <v>0.17066000000000001</v>
      </c>
      <c r="I80" s="8">
        <f>Table2[[#This Row],[Unit Price]]*Table2[[#This Row],[Package Size]]</f>
        <v>2.5599000000000003</v>
      </c>
      <c r="J80" s="14">
        <f t="shared" si="2"/>
        <v>7.25</v>
      </c>
    </row>
    <row r="81" spans="1:10" ht="20.5" customHeight="1" x14ac:dyDescent="0.35">
      <c r="A81" s="7" t="s">
        <v>140</v>
      </c>
      <c r="B81" s="6" t="s">
        <v>212</v>
      </c>
      <c r="C81" s="13">
        <v>1</v>
      </c>
      <c r="D81" s="14">
        <v>6.5</v>
      </c>
      <c r="E81" s="6" t="s">
        <v>141</v>
      </c>
      <c r="F81" s="6" t="s">
        <v>6</v>
      </c>
      <c r="G81" s="13">
        <v>15</v>
      </c>
      <c r="H81" s="15" t="s">
        <v>223</v>
      </c>
      <c r="I81" s="16" t="s">
        <v>223</v>
      </c>
      <c r="J81" s="14">
        <f t="shared" si="2"/>
        <v>6.5</v>
      </c>
    </row>
    <row r="82" spans="1:10" ht="20.5" customHeight="1" x14ac:dyDescent="0.35">
      <c r="A82" s="7" t="s">
        <v>15</v>
      </c>
      <c r="B82" s="6" t="s">
        <v>169</v>
      </c>
      <c r="C82" s="13">
        <v>1</v>
      </c>
      <c r="D82" s="14">
        <v>5.76</v>
      </c>
      <c r="E82" s="6" t="s">
        <v>13</v>
      </c>
      <c r="F82" s="6" t="s">
        <v>6</v>
      </c>
      <c r="G82" s="13">
        <v>30</v>
      </c>
      <c r="H82" s="11">
        <v>0.37032999999999999</v>
      </c>
      <c r="I82" s="8">
        <f>Table2[[#This Row],[Unit Price]]*Table2[[#This Row],[Package Size]]</f>
        <v>11.1099</v>
      </c>
      <c r="J82" s="14">
        <f t="shared" si="2"/>
        <v>5.76</v>
      </c>
    </row>
    <row r="83" spans="1:10" ht="20.5" customHeight="1" x14ac:dyDescent="0.35">
      <c r="A83" s="7" t="s">
        <v>126</v>
      </c>
      <c r="B83" s="6" t="s">
        <v>206</v>
      </c>
      <c r="C83" s="13">
        <v>1</v>
      </c>
      <c r="D83" s="14">
        <v>0.98</v>
      </c>
      <c r="E83" s="6" t="s">
        <v>72</v>
      </c>
      <c r="F83" s="6" t="s">
        <v>78</v>
      </c>
      <c r="G83" s="13">
        <v>15</v>
      </c>
      <c r="H83" s="15" t="s">
        <v>223</v>
      </c>
      <c r="I83" s="16" t="s">
        <v>223</v>
      </c>
      <c r="J83" s="14">
        <f t="shared" si="2"/>
        <v>0.98</v>
      </c>
    </row>
    <row r="84" spans="1:10" ht="20.5" customHeight="1" x14ac:dyDescent="0.35">
      <c r="A84" s="7" t="s">
        <v>76</v>
      </c>
      <c r="B84" s="6" t="s">
        <v>189</v>
      </c>
      <c r="C84" s="13">
        <v>1</v>
      </c>
      <c r="D84" s="14">
        <v>0</v>
      </c>
      <c r="E84" s="6" t="s">
        <v>77</v>
      </c>
      <c r="F84" s="6" t="s">
        <v>78</v>
      </c>
      <c r="G84" s="13">
        <v>15</v>
      </c>
      <c r="H84" s="11">
        <v>0.31065999999999999</v>
      </c>
      <c r="I84" s="8">
        <f>Table2[[#This Row],[Unit Price]]*Table2[[#This Row],[Package Size]]</f>
        <v>4.6598999999999995</v>
      </c>
      <c r="J84" s="14">
        <f t="shared" si="2"/>
        <v>0</v>
      </c>
    </row>
    <row r="85" spans="1:10" ht="20.5" customHeight="1" x14ac:dyDescent="0.35">
      <c r="A85" s="7" t="s">
        <v>100</v>
      </c>
      <c r="B85" s="6" t="s">
        <v>198</v>
      </c>
      <c r="C85" s="13">
        <v>1</v>
      </c>
      <c r="D85" s="14">
        <v>0</v>
      </c>
      <c r="E85" s="6" t="s">
        <v>72</v>
      </c>
      <c r="F85" s="6" t="s">
        <v>92</v>
      </c>
      <c r="G85" s="13">
        <v>15</v>
      </c>
      <c r="H85" s="15" t="s">
        <v>223</v>
      </c>
      <c r="I85" s="16" t="s">
        <v>223</v>
      </c>
      <c r="J85" s="14">
        <f t="shared" si="2"/>
        <v>0</v>
      </c>
    </row>
    <row r="86" spans="1:10" ht="20.5" customHeight="1" x14ac:dyDescent="0.35">
      <c r="A86" s="9" t="s">
        <v>142</v>
      </c>
      <c r="B86" s="10" t="s">
        <v>195</v>
      </c>
      <c r="C86" s="17">
        <v>1</v>
      </c>
      <c r="D86" s="18">
        <v>0</v>
      </c>
      <c r="E86" s="10" t="s">
        <v>143</v>
      </c>
      <c r="F86" s="10" t="s">
        <v>69</v>
      </c>
      <c r="G86" s="17">
        <v>15</v>
      </c>
      <c r="H86" s="19" t="s">
        <v>223</v>
      </c>
      <c r="I86" s="20" t="s">
        <v>223</v>
      </c>
      <c r="J86" s="14">
        <f t="shared" si="2"/>
        <v>0</v>
      </c>
    </row>
  </sheetData>
  <sheetProtection sheet="1" objects="1" scenarios="1" selectLockedCells="1" sort="0" autoFilter="0"/>
  <printOptions horizontalCentered="1"/>
  <pageMargins left="0.25" right="0.25" top="0.75" bottom="0.75" header="0.3" footer="0.3"/>
  <pageSetup scale="64" fitToHeight="0" orientation="landscape" r:id="rId1"/>
  <headerFooter>
    <oddHeader>&amp;CArtificial Tears Utilization
DRAFT - For Discussion</oddHeader>
    <oddFooter>&amp;RPage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Artificial Tears</vt:lpstr>
      <vt:lpstr>'Artificial Tears'!Print_Area</vt:lpstr>
      <vt:lpstr>'Artificial Tears'!Print_Titles</vt:lpstr>
      <vt:lpstr>'Artificial Tears'!Title_NDC..J87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Artificial Tears Utilization 02.01.2021 to 01.31.2022 - DRAFT for Discussion</dc:title>
  <dc:creator>DWC</dc:creator>
  <cp:lastModifiedBy>DIR</cp:lastModifiedBy>
  <cp:lastPrinted>2022-07-05T18:29:56Z</cp:lastPrinted>
  <dcterms:created xsi:type="dcterms:W3CDTF">2022-06-22T00:45:51Z</dcterms:created>
  <dcterms:modified xsi:type="dcterms:W3CDTF">2022-07-06T17:58:08Z</dcterms:modified>
</cp:coreProperties>
</file>